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320" windowHeight="7770" tabRatio="807"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W34" i="9" l="1"/>
  <c r="BW35" i="9" l="1"/>
  <c r="BW36" i="9" s="1"/>
  <c r="BW37" i="9" s="1"/>
  <c r="BW38" i="9" s="1"/>
  <c r="CO34" i="9" l="1"/>
</calcChain>
</file>

<file path=xl/sharedStrings.xml><?xml version="1.0" encoding="utf-8"?>
<sst xmlns="http://schemas.openxmlformats.org/spreadsheetml/2006/main" count="987" uniqueCount="548">
  <si>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</si>
  <si>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</si>
  <si>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</si>
  <si>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</si>
  <si>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</si>
  <si>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</si>
  <si>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</si>
  <si>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</si>
  <si>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</si>
  <si>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</si>
  <si>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</si>
  <si>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</si>
  <si>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</si>
  <si>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</si>
  <si>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</si>
  <si>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</si>
  <si>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</si>
  <si>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</si>
  <si>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</si>
  <si>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</si>
  <si>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</si>
  <si>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</si>
  <si>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</si>
  <si>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</si>
  <si>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</si>
  <si>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</si>
  <si>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</si>
  <si>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</si>
  <si>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</si>
  <si>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</si>
  <si>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</si>
  <si>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</si>
  <si>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</si>
  <si>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</si>
  <si>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</si>
  <si>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</si>
  <si>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</si>
  <si>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</si>
  <si>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</si>
  <si>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</si>
  <si>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</si>
  <si>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</si>
  <si>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</si>
  <si>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</si>
  <si>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</si>
  <si>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</si>
  <si>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</si>
  <si>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</si>
  <si>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</si>
  <si>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</si>
  <si>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</si>
  <si>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</si>
  <si>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</si>
  <si>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</si>
  <si>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</si>
  <si>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</si>
  <si>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</si>
  <si>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</si>
  <si>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</si>
  <si>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</si>
  <si>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</si>
  <si>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</si>
  <si>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</si>
  <si>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</si>
  <si>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</si>
  <si>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</si>
  <si>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</si>
  <si>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</si>
  <si>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</si>
  <si>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</si>
  <si>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</si>
  <si>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</si>
  <si>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</si>
  <si>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</si>
  <si>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</si>
  <si>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</si>
  <si>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</si>
  <si>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</si>
  <si>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</si>
  <si>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</si>
  <si>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</si>
  <si>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</si>
  <si>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音更町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</si>
  <si>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</si>
  <si>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</si>
  <si>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</si>
  <si>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</si>
  <si>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</si>
  <si>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</si>
  <si>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</si>
  <si>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</si>
  <si>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</si>
  <si>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</si>
  <si>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</si>
  <si>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</si>
  <si>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</si>
  <si>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</si>
  <si>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</si>
  <si>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</si>
  <si>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</si>
  <si>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</si>
  <si>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</si>
  <si>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</si>
  <si>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</si>
  <si>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</si>
  <si>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</si>
  <si>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</si>
  <si>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</si>
  <si>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</si>
  <si>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</si>
  <si>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</si>
  <si>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</si>
  <si>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</si>
  <si>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</si>
  <si>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</si>
  <si>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</si>
  <si>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</si>
  <si>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</si>
  <si>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</si>
  <si>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</si>
  <si>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</si>
  <si>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</si>
  <si>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</si>
  <si>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</si>
  <si>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</si>
  <si>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</si>
  <si>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</si>
  <si>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</si>
  <si>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</si>
  <si>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</si>
  <si>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</si>
  <si>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</si>
  <si>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</si>
  <si>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</si>
  <si>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</si>
  <si>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</si>
  <si>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</si>
  <si>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</si>
  <si>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</si>
  <si>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</si>
  <si>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</si>
  <si>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</si>
  <si>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</si>
  <si>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</si>
  <si>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</si>
  <si>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</si>
  <si>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</si>
  <si>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</si>
  <si>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</si>
  <si>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</si>
  <si>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</si>
  <si>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</si>
  <si>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</si>
  <si>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</si>
  <si>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</si>
  <si>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</si>
  <si>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</si>
  <si>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</si>
  <si>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</si>
  <si>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</si>
  <si>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</si>
  <si>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</si>
  <si>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</si>
  <si>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</si>
  <si>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</si>
  <si>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</si>
  <si>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</si>
  <si>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</si>
  <si>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</si>
  <si>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</si>
  <si>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</si>
  <si>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</si>
  <si>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</si>
  <si>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</si>
  <si>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</si>
  <si>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</si>
  <si>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</si>
  <si>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</si>
  <si>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</si>
  <si>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</si>
  <si>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</si>
  <si>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</si>
  <si>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</si>
  <si>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</si>
  <si>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</si>
  <si>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</si>
  <si>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</si>
  <si>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</si>
  <si>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</si>
  <si>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</si>
  <si>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</si>
  <si>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</si>
  <si>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</si>
  <si>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</si>
  <si>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北海道音更町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</si>
  <si>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</si>
  <si>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</si>
  <si>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</si>
  <si>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</si>
  <si>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</si>
  <si>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</si>
  <si>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</si>
  <si>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</si>
  <si>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</si>
  <si>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</si>
  <si>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</si>
  <si>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</si>
  <si>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</si>
  <si>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</si>
  <si>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</si>
  <si>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</si>
  <si>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</si>
  <si>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</si>
  <si>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</si>
  <si>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</si>
  <si>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</si>
  <si>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</si>
  <si>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</si>
  <si>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</si>
  <si>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</si>
  <si>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</si>
  <si>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</si>
  <si>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</si>
  <si>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</si>
  <si>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</si>
  <si>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</si>
  <si>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</si>
  <si>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</si>
  <si>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</si>
  <si>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</si>
  <si>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</si>
  <si>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</si>
  <si>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</si>
  <si>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</si>
  <si>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</si>
  <si>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</si>
  <si>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</si>
  <si>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</si>
  <si>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</si>
  <si>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</si>
  <si>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</si>
  <si>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</si>
  <si>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</si>
  <si>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</si>
  <si>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</si>
  <si>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</si>
  <si>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</si>
  <si>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</si>
  <si>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</si>
  <si>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</si>
  <si>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</si>
  <si>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</si>
  <si>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</si>
  <si>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</si>
  <si>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</si>
  <si>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</si>
  <si>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</si>
  <si>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</si>
  <si>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</si>
  <si>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</si>
  <si>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</si>
  <si>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</si>
  <si>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</si>
  <si>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</si>
  <si>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</si>
  <si>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</si>
  <si>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</si>
  <si>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</si>
  <si>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</si>
  <si>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</si>
  <si>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</si>
  <si>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</si>
  <si>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</si>
  <si>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</si>
  <si>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</si>
  <si>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</si>
  <si>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</si>
  <si>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</si>
  <si>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</si>
  <si>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</si>
  <si>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</si>
  <si>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</si>
  <si>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</si>
  <si>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</si>
  <si>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</si>
  <si>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</si>
  <si>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</si>
  <si>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</si>
  <si>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</si>
  <si>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</si>
  <si>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</si>
  <si>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</si>
  <si>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</si>
  <si>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</si>
  <si>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</si>
  <si>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</si>
  <si>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</si>
  <si>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</si>
  <si>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</si>
  <si>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</si>
  <si>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</si>
  <si>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</si>
  <si>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</si>
  <si>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</si>
  <si>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</si>
  <si>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</si>
  <si>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</si>
  <si>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</si>
  <si>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</si>
  <si>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</si>
  <si>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</si>
  <si>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</si>
  <si>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</si>
  <si>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</si>
  <si>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</si>
  <si>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</si>
  <si>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</si>
  <si>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</si>
  <si>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</si>
  <si>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</si>
  <si>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</si>
  <si>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</si>
  <si>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</si>
  <si>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</si>
  <si>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</si>
  <si>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</si>
  <si>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</si>
  <si>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</si>
  <si>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</si>
  <si>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</si>
  <si>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</si>
  <si>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</si>
  <si>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</si>
  <si>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</si>
  <si>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</si>
  <si>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</si>
  <si>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</si>
  <si>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</si>
  <si>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</si>
  <si>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</si>
  <si>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</si>
  <si>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</si>
  <si>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</si>
  <si>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</si>
  <si>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</si>
  <si>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北海道音更町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</si>
  <si>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</si>
  <si>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</si>
  <si>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</si>
  <si>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</si>
  <si>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</si>
  <si>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</si>
  <si>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</si>
  <si>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</si>
  <si>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</si>
  <si>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</si>
  <si>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</si>
  <si>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</si>
  <si>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</si>
  <si>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</si>
  <si>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</si>
  <si>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</si>
  <si>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</si>
  <si>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</si>
  <si>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</si>
  <si>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</si>
  <si>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</si>
  <si>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</si>
  <si>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</si>
  <si>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</si>
  <si>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</si>
  <si>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</si>
  <si>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</si>
  <si>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</si>
  <si>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</si>
  <si>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</si>
  <si>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</si>
  <si>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</si>
  <si>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</si>
  <si>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</si>
  <si>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</si>
  <si>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</si>
  <si>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</si>
  <si>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</si>
  <si>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</si>
  <si>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個別排水処理事業特別会計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</si>
  <si>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</si>
  <si>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</si>
  <si>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</si>
  <si>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</si>
  <si>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</si>
  <si>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</si>
  <si>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</si>
  <si>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</si>
  <si>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</si>
  <si>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</si>
  <si>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</si>
  <si>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</si>
  <si>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</si>
  <si>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</si>
  <si>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</si>
  <si>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</si>
  <si>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</si>
  <si>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</si>
  <si>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</si>
  <si>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</si>
  <si>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</si>
  <si>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</si>
  <si>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</si>
  <si>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</si>
  <si>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</si>
  <si>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</si>
  <si>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</si>
  <si>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</si>
  <si>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</si>
  <si>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</si>
  <si>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</si>
  <si>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</si>
  <si>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</si>
  <si>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</si>
  <si>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</si>
  <si>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</si>
  <si>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</si>
  <si>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</si>
  <si>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</si>
  <si>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</si>
  <si>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</si>
  <si>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</si>
  <si>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</si>
  <si>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</si>
  <si>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</si>
  <si>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</si>
  <si>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</si>
  <si>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</si>
  <si>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</si>
  <si>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</si>
  <si>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</si>
  <si>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</si>
  <si>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</si>
  <si>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</si>
  <si>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</si>
  <si>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</si>
  <si>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</si>
  <si>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</si>
  <si>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</si>
  <si>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</si>
  <si>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</si>
  <si>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</si>
  <si>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</si>
  <si>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</si>
  <si>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</si>
  <si>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</si>
  <si>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</si>
  <si>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</si>
  <si>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</si>
  <si>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</si>
  <si>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</si>
  <si>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</si>
  <si>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</si>
  <si>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</si>
  <si>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</si>
  <si>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</si>
  <si>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</si>
  <si>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</si>
  <si>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</si>
  <si>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</si>
  <si>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</si>
  <si>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</si>
  <si>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</si>
  <si>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</si>
  <si>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</si>
  <si>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</si>
  <si>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</si>
  <si>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</si>
  <si>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</si>
  <si>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</si>
  <si>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</si>
  <si>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</si>
  <si>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</si>
  <si>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</si>
  <si>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</si>
  <si>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</si>
  <si>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</si>
  <si>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</si>
  <si>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</si>
  <si>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</si>
  <si>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</si>
  <si>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</si>
  <si>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</si>
  <si>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</si>
  <si>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</si>
  <si>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</si>
  <si>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</si>
  <si>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</si>
  <si>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</si>
  <si>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</si>
  <si>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</si>
  <si>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</si>
  <si>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</si>
  <si>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</si>
  <si>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</si>
  <si>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</si>
  <si>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</si>
  <si>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</si>
  <si>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</si>
  <si>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</si>
  <si>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</si>
  <si>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</si>
  <si>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</si>
  <si>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</si>
  <si>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</si>
  <si>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</si>
  <si>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</si>
  <si>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</si>
  <si>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</si>
  <si>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</si>
  <si>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</si>
  <si>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</si>
  <si>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</si>
  <si>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</si>
  <si>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0.93</t>
  </si>
  <si>
    <t>▲ 1.34</t>
  </si>
  <si>
    <t>国民健康保険事業勘定特別会計</t>
  </si>
  <si>
    <t>▲ 0.71</t>
  </si>
  <si>
    <t>水道事業会計</t>
  </si>
  <si>
    <t>一般会計</t>
  </si>
  <si>
    <t>介護保険特別会計</t>
  </si>
  <si>
    <t>下水道事業会計</t>
  </si>
  <si>
    <t>後期高齢者医療特別会計</t>
  </si>
  <si>
    <t>個別排水処理事業特別会計</t>
  </si>
  <si>
    <t>簡易水道事業特別会計</t>
  </si>
  <si>
    <t>その他会計（赤字）</t>
  </si>
  <si>
    <t>その他会計（黒字）</t>
  </si>
  <si>
    <t>－</t>
    <phoneticPr fontId="2"/>
  </si>
  <si>
    <t>-</t>
    <phoneticPr fontId="2"/>
  </si>
  <si>
    <t>-</t>
    <phoneticPr fontId="5"/>
  </si>
  <si>
    <t>－</t>
    <phoneticPr fontId="2"/>
  </si>
  <si>
    <t>-</t>
    <phoneticPr fontId="5"/>
  </si>
  <si>
    <t>－</t>
    <phoneticPr fontId="2"/>
  </si>
  <si>
    <t>-</t>
    <phoneticPr fontId="5"/>
  </si>
  <si>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</si>
  <si>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2"/>
  </si>
  <si>
    <t>十勝圏複合事務組合</t>
    <rPh sb="0" eb="9">
      <t>トカチケン</t>
    </rPh>
    <phoneticPr fontId="22"/>
  </si>
  <si>
    <t>北十勝消防事務組合</t>
    <rPh sb="0" eb="9">
      <t>キタトカチ</t>
    </rPh>
    <phoneticPr fontId="22"/>
  </si>
  <si>
    <t>十勝中部広域水道企業団</t>
    <rPh sb="0" eb="11">
      <t>トカチチュウブ</t>
    </rPh>
    <phoneticPr fontId="22"/>
  </si>
  <si>
    <t>音更町土地開発公社</t>
    <rPh sb="0" eb="3">
      <t>オトフケチョウ</t>
    </rPh>
    <rPh sb="3" eb="5">
      <t>トチ</t>
    </rPh>
    <rPh sb="5" eb="7">
      <t>カイハツ</t>
    </rPh>
    <rPh sb="7" eb="9">
      <t>コウシャ</t>
    </rPh>
    <phoneticPr fontId="22"/>
  </si>
  <si>
    <t>法非適用</t>
    <rPh sb="0" eb="2">
      <t>ホウヒ</t>
    </rPh>
    <rPh sb="2" eb="4">
      <t>テキヨウ</t>
    </rPh>
    <phoneticPr fontId="22"/>
  </si>
  <si>
    <t>法適用</t>
    <rPh sb="0" eb="3">
      <t>ホウテキヨウ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</si>
</sst>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58431</c:v>
                </c:pt>
                <c:pt idx="1">
                  <c:v>90262</c:v>
                </c:pt>
                <c:pt idx="2">
                  <c:v>76288</c:v>
                </c:pt>
                <c:pt idx="3">
                  <c:v>101164</c:v>
                </c:pt>
                <c:pt idx="4">
                  <c:v>66815</c:v>
                </c:pt>
              </c:numCache>
            </c:numRef>
          </c:val>
          <c:smooth val="0"/>
        </c:ser>
        <c:dLbls>
          <c:showLegendKey val="0"/>
          <c:showVal val="0"/>
          <c:showCatName val="0"/>
          <c:showSerName val="0"/>
          <c:showPercent val="0"/>
          <c:showBubbleSize val="0"/>
        </c:dLbls>
        <c:marker val="1"/>
        <c:smooth val="0"/>
        <c:axId val="180333184"/>
        <c:axId val="180335360"/>
      </c:lineChart>
      <c:catAx>
        <c:axId val="18033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35360"/>
        <c:crosses val="autoZero"/>
        <c:auto val="1"/>
        <c:lblAlgn val="ctr"/>
        <c:lblOffset val="100"/>
        <c:tickLblSkip val="1"/>
        <c:tickMarkSkip val="1"/>
        <c:noMultiLvlLbl val="0"/>
      </c:catAx>
      <c:valAx>
        <c:axId val="180335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3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3.75</c:v>
                </c:pt>
                <c:pt idx="1">
                  <c:v>4.08</c:v>
                </c:pt>
                <c:pt idx="2">
                  <c:v>3.16</c:v>
                </c:pt>
                <c:pt idx="3">
                  <c:v>3.55</c:v>
                </c:pt>
                <c:pt idx="4">
                  <c:v>2.2000000000000002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5.84</c:v>
                </c:pt>
                <c:pt idx="1">
                  <c:v>5.81</c:v>
                </c:pt>
                <c:pt idx="2">
                  <c:v>5.84</c:v>
                </c:pt>
                <c:pt idx="3">
                  <c:v>5.85</c:v>
                </c:pt>
                <c:pt idx="4">
                  <c:v>5.82</c:v>
                </c:pt>
              </c:numCache>
            </c:numRef>
          </c:val>
        </c:ser>
        <c:dLbls>
          <c:showLegendKey val="0"/>
          <c:showVal val="0"/>
          <c:showCatName val="0"/>
          <c:showSerName val="0"/>
          <c:showPercent val="0"/>
          <c:showBubbleSize val="0"/>
        </c:dLbls>
        <c:gapWidth val="250"/>
        <c:overlap val="100"/>
        <c:axId val="180526464"/>
        <c:axId val="18052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c:v>
                </c:pt>
                <c:pt idx="1">
                  <c:v>0.35</c:v>
                </c:pt>
                <c:pt idx="2">
                  <c:v>-0.93</c:v>
                </c:pt>
                <c:pt idx="3">
                  <c:v>0.39</c:v>
                </c:pt>
                <c:pt idx="4">
                  <c:v>-1.34</c:v>
                </c:pt>
              </c:numCache>
            </c:numRef>
          </c:val>
          <c:smooth val="0"/>
        </c:ser>
        <c:dLbls>
          <c:showLegendKey val="0"/>
          <c:showVal val="0"/>
          <c:showCatName val="0"/>
          <c:showSerName val="0"/>
          <c:showPercent val="0"/>
          <c:showBubbleSize val="0"/>
        </c:dLbls>
        <c:marker val="1"/>
        <c:smooth val="0"/>
        <c:axId val="180526464"/>
        <c:axId val="180528640"/>
      </c:lineChart>
      <c:catAx>
        <c:axId val="1805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528640"/>
        <c:crosses val="autoZero"/>
        <c:auto val="1"/>
        <c:lblAlgn val="ctr"/>
        <c:lblOffset val="100"/>
        <c:tickLblSkip val="1"/>
        <c:tickMarkSkip val="1"/>
        <c:noMultiLvlLbl val="0"/>
      </c:catAx>
      <c:valAx>
        <c:axId val="1805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0.12</c:v>
                </c:pt>
                <c:pt idx="6">
                  <c:v>#N/A</c:v>
                </c:pt>
                <c:pt idx="7">
                  <c:v>0.12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0.19</c:v>
                </c:pt>
                <c:pt idx="4">
                  <c:v>#N/A</c:v>
                </c:pt>
                <c:pt idx="5">
                  <c:v>0.18</c:v>
                </c:pt>
                <c:pt idx="6">
                  <c:v>#N/A</c:v>
                </c:pt>
                <c:pt idx="7">
                  <c:v>0.52</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3.75</c:v>
                </c:pt>
                <c:pt idx="2">
                  <c:v>#N/A</c:v>
                </c:pt>
                <c:pt idx="3">
                  <c:v>4.07</c:v>
                </c:pt>
                <c:pt idx="4">
                  <c:v>#N/A</c:v>
                </c:pt>
                <c:pt idx="5">
                  <c:v>3.16</c:v>
                </c:pt>
                <c:pt idx="6">
                  <c:v>#N/A</c:v>
                </c:pt>
                <c:pt idx="7">
                  <c:v>3.55</c:v>
                </c:pt>
                <c:pt idx="8">
                  <c:v>#N/A</c:v>
                </c:pt>
                <c:pt idx="9">
                  <c:v>2.19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c:v>
                </c:pt>
                <c:pt idx="2">
                  <c:v>#N/A</c:v>
                </c:pt>
                <c:pt idx="3">
                  <c:v>7.35</c:v>
                </c:pt>
                <c:pt idx="4">
                  <c:v>#N/A</c:v>
                </c:pt>
                <c:pt idx="5">
                  <c:v>7.7</c:v>
                </c:pt>
                <c:pt idx="6">
                  <c:v>#N/A</c:v>
                </c:pt>
                <c:pt idx="7">
                  <c:v>8.24</c:v>
                </c:pt>
                <c:pt idx="8">
                  <c:v>#N/A</c:v>
                </c:pt>
                <c:pt idx="9">
                  <c:v>8.74</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0.71</c:v>
                </c:pt>
                <c:pt idx="9">
                  <c:v>#N/A</c:v>
                </c:pt>
              </c:numCache>
            </c:numRef>
          </c:val>
        </c:ser>
        <c:dLbls>
          <c:showLegendKey val="0"/>
          <c:showVal val="0"/>
          <c:showCatName val="0"/>
          <c:showSerName val="0"/>
          <c:showPercent val="0"/>
          <c:showBubbleSize val="0"/>
        </c:dLbls>
        <c:gapWidth val="150"/>
        <c:overlap val="100"/>
        <c:axId val="216659456"/>
        <c:axId val="216660992"/>
      </c:barChart>
      <c:catAx>
        <c:axId val="21665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60992"/>
        <c:crosses val="autoZero"/>
        <c:auto val="1"/>
        <c:lblAlgn val="ctr"/>
        <c:lblOffset val="100"/>
        <c:tickLblSkip val="1"/>
        <c:tickMarkSkip val="1"/>
        <c:noMultiLvlLbl val="0"/>
      </c:catAx>
      <c:valAx>
        <c:axId val="2166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5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1558</c:v>
                </c:pt>
                <c:pt idx="5">
                  <c:v>1559</c:v>
                </c:pt>
                <c:pt idx="8">
                  <c:v>1598</c:v>
                </c:pt>
                <c:pt idx="11">
                  <c:v>1603</c:v>
                </c:pt>
                <c:pt idx="14">
                  <c:v>1728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100</c:v>
                </c:pt>
                <c:pt idx="3">
                  <c:v>80</c:v>
                </c:pt>
                <c:pt idx="6">
                  <c:v>87</c:v>
                </c:pt>
                <c:pt idx="9">
                  <c:v>85</c:v>
                </c:pt>
                <c:pt idx="12">
                  <c:v>121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137</c:v>
                </c:pt>
                <c:pt idx="3">
                  <c:v>110</c:v>
                </c:pt>
                <c:pt idx="6">
                  <c:v>99</c:v>
                </c:pt>
                <c:pt idx="9">
                  <c:v>106</c:v>
                </c:pt>
                <c:pt idx="12">
                  <c:v>121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237</c:v>
                </c:pt>
                <c:pt idx="3">
                  <c:v>261</c:v>
                </c:pt>
                <c:pt idx="6">
                  <c:v>295</c:v>
                </c:pt>
                <c:pt idx="9">
                  <c:v>323</c:v>
                </c:pt>
                <c:pt idx="12">
                  <c:v>381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2367</c:v>
                </c:pt>
                <c:pt idx="3">
                  <c:v>2325</c:v>
                </c:pt>
                <c:pt idx="6">
                  <c:v>2277</c:v>
                </c:pt>
                <c:pt idx="9">
                  <c:v>2204</c:v>
                </c:pt>
                <c:pt idx="12">
                  <c:v>2194</c:v>
                </c:pt>
              </c:numCache>
            </c:numRef>
          </c:val>
        </c:ser>
        <c:dLbls>
          <c:showLegendKey val="0"/>
          <c:showVal val="0"/>
          <c:showCatName val="0"/>
          <c:showSerName val="0"/>
          <c:showPercent val="0"/>
          <c:showBubbleSize val="0"/>
        </c:dLbls>
        <c:gapWidth val="100"/>
        <c:overlap val="100"/>
        <c:axId val="217744512"/>
        <c:axId val="21774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1283</c:v>
                </c:pt>
                <c:pt idx="2">
                  <c:v>#N/A</c:v>
                </c:pt>
                <c:pt idx="3">
                  <c:v>#N/A</c:v>
                </c:pt>
                <c:pt idx="4">
                  <c:v>1217</c:v>
                </c:pt>
                <c:pt idx="5">
                  <c:v>#N/A</c:v>
                </c:pt>
                <c:pt idx="6">
                  <c:v>#N/A</c:v>
                </c:pt>
                <c:pt idx="7">
                  <c:v>1160</c:v>
                </c:pt>
                <c:pt idx="8">
                  <c:v>#N/A</c:v>
                </c:pt>
                <c:pt idx="9">
                  <c:v>#N/A</c:v>
                </c:pt>
                <c:pt idx="10">
                  <c:v>1115</c:v>
                </c:pt>
                <c:pt idx="11">
                  <c:v>#N/A</c:v>
                </c:pt>
                <c:pt idx="12">
                  <c:v>#N/A</c:v>
                </c:pt>
                <c:pt idx="13">
                  <c:v>1089</c:v>
                </c:pt>
                <c:pt idx="14">
                  <c:v>#N/A</c:v>
                </c:pt>
              </c:numCache>
            </c:numRef>
          </c:val>
          <c:smooth val="0"/>
        </c:ser>
        <c:dLbls>
          <c:showLegendKey val="0"/>
          <c:showVal val="0"/>
          <c:showCatName val="0"/>
          <c:showSerName val="0"/>
          <c:showPercent val="0"/>
          <c:showBubbleSize val="0"/>
        </c:dLbls>
        <c:marker val="1"/>
        <c:smooth val="0"/>
        <c:axId val="217744512"/>
        <c:axId val="217746432"/>
      </c:lineChart>
      <c:catAx>
        <c:axId val="2177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46432"/>
        <c:crosses val="autoZero"/>
        <c:auto val="1"/>
        <c:lblAlgn val="ctr"/>
        <c:lblOffset val="100"/>
        <c:tickLblSkip val="1"/>
        <c:tickMarkSkip val="1"/>
        <c:noMultiLvlLbl val="0"/>
      </c:catAx>
      <c:valAx>
        <c:axId val="21774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4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15486</c:v>
                </c:pt>
                <c:pt idx="5">
                  <c:v>15466</c:v>
                </c:pt>
                <c:pt idx="8">
                  <c:v>15759</c:v>
                </c:pt>
                <c:pt idx="11">
                  <c:v>16086</c:v>
                </c:pt>
                <c:pt idx="14">
                  <c:v>16235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1914</c:v>
                </c:pt>
                <c:pt idx="5">
                  <c:v>1988</c:v>
                </c:pt>
                <c:pt idx="8">
                  <c:v>1987</c:v>
                </c:pt>
                <c:pt idx="11">
                  <c:v>1893</c:v>
                </c:pt>
                <c:pt idx="14">
                  <c:v>1838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5250</c:v>
                </c:pt>
                <c:pt idx="5">
                  <c:v>5512</c:v>
                </c:pt>
                <c:pt idx="8">
                  <c:v>5435</c:v>
                </c:pt>
                <c:pt idx="11">
                  <c:v>5371</c:v>
                </c:pt>
                <c:pt idx="14">
                  <c:v>5321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2438</c:v>
                </c:pt>
                <c:pt idx="3">
                  <c:v>2383</c:v>
                </c:pt>
                <c:pt idx="6">
                  <c:v>2336</c:v>
                </c:pt>
                <c:pt idx="9">
                  <c:v>2248</c:v>
                </c:pt>
                <c:pt idx="12">
                  <c:v>2014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894</c:v>
                </c:pt>
                <c:pt idx="3">
                  <c:v>841</c:v>
                </c:pt>
                <c:pt idx="6">
                  <c:v>898</c:v>
                </c:pt>
                <c:pt idx="9">
                  <c:v>868</c:v>
                </c:pt>
                <c:pt idx="12">
                  <c:v>1038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4736</c:v>
                </c:pt>
                <c:pt idx="3">
                  <c:v>4806</c:v>
                </c:pt>
                <c:pt idx="6">
                  <c:v>5399</c:v>
                </c:pt>
                <c:pt idx="9">
                  <c:v>6069</c:v>
                </c:pt>
                <c:pt idx="12">
                  <c:v>5834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639</c:v>
                </c:pt>
                <c:pt idx="3">
                  <c:v>617</c:v>
                </c:pt>
                <c:pt idx="6">
                  <c:v>559</c:v>
                </c:pt>
                <c:pt idx="9">
                  <c:v>505</c:v>
                </c:pt>
                <c:pt idx="12">
                  <c:v>447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19400</c:v>
                </c:pt>
                <c:pt idx="3">
                  <c:v>18804</c:v>
                </c:pt>
                <c:pt idx="6">
                  <c:v>19153</c:v>
                </c:pt>
                <c:pt idx="9">
                  <c:v>19448</c:v>
                </c:pt>
                <c:pt idx="12">
                  <c:v>19279</c:v>
                </c:pt>
              </c:numCache>
            </c:numRef>
          </c:val>
        </c:ser>
        <c:dLbls>
          <c:showLegendKey val="0"/>
          <c:showVal val="0"/>
          <c:showCatName val="0"/>
          <c:showSerName val="0"/>
          <c:showPercent val="0"/>
          <c:showBubbleSize val="0"/>
        </c:dLbls>
        <c:gapWidth val="100"/>
        <c:overlap val="100"/>
        <c:axId val="216583168"/>
        <c:axId val="21659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5455</c:v>
                </c:pt>
                <c:pt idx="2">
                  <c:v>#N/A</c:v>
                </c:pt>
                <c:pt idx="3">
                  <c:v>#N/A</c:v>
                </c:pt>
                <c:pt idx="4">
                  <c:v>4485</c:v>
                </c:pt>
                <c:pt idx="5">
                  <c:v>#N/A</c:v>
                </c:pt>
                <c:pt idx="6">
                  <c:v>#N/A</c:v>
                </c:pt>
                <c:pt idx="7">
                  <c:v>5165</c:v>
                </c:pt>
                <c:pt idx="8">
                  <c:v>#N/A</c:v>
                </c:pt>
                <c:pt idx="9">
                  <c:v>#N/A</c:v>
                </c:pt>
                <c:pt idx="10">
                  <c:v>5788</c:v>
                </c:pt>
                <c:pt idx="11">
                  <c:v>#N/A</c:v>
                </c:pt>
                <c:pt idx="12">
                  <c:v>#N/A</c:v>
                </c:pt>
                <c:pt idx="13">
                  <c:v>5218</c:v>
                </c:pt>
                <c:pt idx="14">
                  <c:v>#N/A</c:v>
                </c:pt>
              </c:numCache>
            </c:numRef>
          </c:val>
          <c:smooth val="0"/>
        </c:ser>
        <c:dLbls>
          <c:showLegendKey val="0"/>
          <c:showVal val="0"/>
          <c:showCatName val="0"/>
          <c:showSerName val="0"/>
          <c:showPercent val="0"/>
          <c:showBubbleSize val="0"/>
        </c:dLbls>
        <c:marker val="1"/>
        <c:smooth val="0"/>
        <c:axId val="216583168"/>
        <c:axId val="216593536"/>
      </c:lineChart>
      <c:catAx>
        <c:axId val="2165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593536"/>
        <c:crosses val="autoZero"/>
        <c:auto val="1"/>
        <c:lblAlgn val="ctr"/>
        <c:lblOffset val="100"/>
        <c:tickLblSkip val="1"/>
        <c:tickMarkSkip val="1"/>
        <c:noMultiLvlLbl val="0"/>
      </c:catAx>
      <c:valAx>
        <c:axId val="21659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8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45,391
45,333
466.02
18,659,730
18,398,841
258,424
11,750,375
19,279,031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latin typeface="+mn-lt"/>
              <a:ea typeface="+mn-ea"/>
              <a:cs typeface="+mn-cs"/>
            </a:rPr>
            <a:t> </a:t>
          </a:r>
          <a:r>
            <a:rPr kumimoji="1" lang="en-US" altLang="ja-JP" sz="1200" baseline="0">
              <a:solidFill>
                <a:schemeClr val="dk1"/>
              </a:solidFill>
              <a:latin typeface="+mn-lt"/>
              <a:ea typeface="+mn-ea"/>
              <a:cs typeface="+mn-cs"/>
            </a:rPr>
            <a:t>  </a:t>
          </a:r>
          <a:r>
            <a:rPr kumimoji="1" lang="ja-JP" altLang="ja-JP" sz="1300">
              <a:solidFill>
                <a:schemeClr val="dk1"/>
              </a:solidFill>
              <a:latin typeface="+mn-lt"/>
              <a:ea typeface="+mn-ea"/>
              <a:cs typeface="+mn-cs"/>
            </a:rPr>
            <a:t>経済基盤の弱い北海道にあって、当町も例外なく、自主財源の割合は約４０パーセントと低く、国の施策や景気に影響されやすい財政構造となっています。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財政力指数は、北海道平均を上回るものの、類似団体との比較では、平均を大きく下回っている状況にあります。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引き続き、歳出の見直しと歳入の確保に努め、財政基盤の強化を図ります。</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7" name="直線コネクタ 66"/>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6" name="直線コネクタ 75"/>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6" name="円/楕円 85"/>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7"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4" name="円/楕円 93"/>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5" name="テキスト ボックス 94"/>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経常一般財源である普通交付税や臨時財政対策債等が減少したこと、また、除雪費や社会保障費の増に伴い維持補修費や扶助費、繰出金等への経常一般財源充当額が増加したため、前年度から６．６ポイント上昇しました。</a:t>
          </a:r>
          <a:endParaRPr kumimoji="1" lang="en-US" altLang="ja-JP" sz="1300">
            <a:latin typeface="ＭＳ Ｐゴシック"/>
          </a:endParaRPr>
        </a:p>
        <a:p>
          <a:r>
            <a:rPr kumimoji="1" lang="ja-JP" altLang="en-US" sz="1300">
              <a:latin typeface="ＭＳ Ｐゴシック"/>
            </a:rPr>
            <a:t>　経常収支比率は、北海道平均を下回るものの、類似団体との比較では、平均を少し上回る状況にあります。</a:t>
          </a:r>
          <a:endParaRPr kumimoji="1" lang="en-US" altLang="ja-JP" sz="1300">
            <a:latin typeface="ＭＳ Ｐゴシック"/>
          </a:endParaRPr>
        </a:p>
        <a:p>
          <a:r>
            <a:rPr kumimoji="1" lang="ja-JP" altLang="en-US" sz="1300">
              <a:latin typeface="ＭＳ Ｐゴシック"/>
            </a:rPr>
            <a:t>　引き続き、自主財源の確保と経常的経費の削減等により、財政の硬直化を改善していきます。</a:t>
          </a:r>
          <a:r>
            <a:rPr kumimoji="1" lang="en-US" altLang="ja-JP" sz="1300">
              <a:latin typeface="ＭＳ Ｐゴシック"/>
            </a:rPr>
            <a:t>  </a:t>
          </a: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64</xdr:row>
      <xdr:rowOff>762</xdr:rowOff>
    </xdr:to>
    <xdr:cxnSp macro="">
      <xdr:nvCxnSpPr>
        <xdr:cNvPr id="128" name="直線コネクタ 127"/>
        <xdr:cNvCxnSpPr/>
      </xdr:nvCxnSpPr>
      <xdr:spPr>
        <a:xfrm>
          <a:off x="4114800" y="1065504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37084</xdr:rowOff>
    </xdr:to>
    <xdr:cxnSp macro="">
      <xdr:nvCxnSpPr>
        <xdr:cNvPr id="131" name="直線コネクタ 130"/>
        <xdr:cNvCxnSpPr/>
      </xdr:nvCxnSpPr>
      <xdr:spPr>
        <a:xfrm flipV="1">
          <a:off x="3225800" y="1065504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63</xdr:row>
      <xdr:rowOff>37084</xdr:rowOff>
    </xdr:to>
    <xdr:cxnSp macro="">
      <xdr:nvCxnSpPr>
        <xdr:cNvPr id="134" name="直線コネクタ 133"/>
        <xdr:cNvCxnSpPr/>
      </xdr:nvCxnSpPr>
      <xdr:spPr>
        <a:xfrm>
          <a:off x="2336800" y="106888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58928</xdr:rowOff>
    </xdr:to>
    <xdr:cxnSp macro="">
      <xdr:nvCxnSpPr>
        <xdr:cNvPr id="137" name="直線コネクタ 136"/>
        <xdr:cNvCxnSpPr/>
      </xdr:nvCxnSpPr>
      <xdr:spPr>
        <a:xfrm>
          <a:off x="1447800" y="105150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7" name="円/楕円 146"/>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8"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1" name="円/楕円 150"/>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2" name="テキスト ボックス 151"/>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3" name="円/楕円 152"/>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4" name="テキスト ボックス 153"/>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5" name="円/楕円 154"/>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6" name="テキスト ボックス 155"/>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は給与減額支給措置の解除や給与改定により、物件費は指定管理料やごみ収集処理委託料の増額により、維持補修費は除雪費の増大により、人口１人当たりの人件費･物件費等決算額は、前年度から８，８９７円、率にして８パーセント増額となりました。</a:t>
          </a:r>
          <a:endParaRPr kumimoji="1" lang="en-US" altLang="ja-JP" sz="1300" baseline="0">
            <a:latin typeface="ＭＳ Ｐゴシック"/>
          </a:endParaRPr>
        </a:p>
        <a:p>
          <a:r>
            <a:rPr kumimoji="1" lang="ja-JP" altLang="en-US" sz="1300" baseline="0">
              <a:latin typeface="ＭＳ Ｐゴシック"/>
            </a:rPr>
            <a:t>　類似団体との比較では、平均を上回る状況が続いています。面積が広大で、人口密度も９７人／平方キロメートルと低く、このことが行政コスト増大の要因です。</a:t>
          </a:r>
          <a:endParaRPr kumimoji="1" lang="en-US" altLang="ja-JP" sz="1300" baseline="0">
            <a:latin typeface="ＭＳ Ｐゴシック"/>
          </a:endParaRPr>
        </a:p>
        <a:p>
          <a:r>
            <a:rPr kumimoji="1" lang="ja-JP" altLang="en-US" sz="1300" baseline="0">
              <a:latin typeface="ＭＳ Ｐゴシック"/>
            </a:rPr>
            <a:t>　引き続き、人件費の抑制、経常的経費の圧縮に努めます。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62826</xdr:rowOff>
    </xdr:from>
    <xdr:to>
      <xdr:col>7</xdr:col>
      <xdr:colOff>152400</xdr:colOff>
      <xdr:row>83</xdr:row>
      <xdr:rowOff>134387</xdr:rowOff>
    </xdr:to>
    <xdr:cxnSp macro="">
      <xdr:nvCxnSpPr>
        <xdr:cNvPr id="191" name="直線コネクタ 190"/>
        <xdr:cNvCxnSpPr/>
      </xdr:nvCxnSpPr>
      <xdr:spPr>
        <a:xfrm>
          <a:off x="4114800" y="14293176"/>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62826</xdr:rowOff>
    </xdr:from>
    <xdr:to>
      <xdr:col>6</xdr:col>
      <xdr:colOff>0</xdr:colOff>
      <xdr:row>83</xdr:row>
      <xdr:rowOff>99214</xdr:rowOff>
    </xdr:to>
    <xdr:cxnSp macro="">
      <xdr:nvCxnSpPr>
        <xdr:cNvPr id="194" name="直線コネクタ 193"/>
        <xdr:cNvCxnSpPr/>
      </xdr:nvCxnSpPr>
      <xdr:spPr>
        <a:xfrm flipV="1">
          <a:off x="3225800" y="14293176"/>
          <a:ext cx="889000" cy="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99214</xdr:rowOff>
    </xdr:from>
    <xdr:to>
      <xdr:col>4</xdr:col>
      <xdr:colOff>482600</xdr:colOff>
      <xdr:row>83</xdr:row>
      <xdr:rowOff>108689</xdr:rowOff>
    </xdr:to>
    <xdr:cxnSp macro="">
      <xdr:nvCxnSpPr>
        <xdr:cNvPr id="197" name="直線コネクタ 196"/>
        <xdr:cNvCxnSpPr/>
      </xdr:nvCxnSpPr>
      <xdr:spPr>
        <a:xfrm flipV="1">
          <a:off x="2336800" y="14329564"/>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47005</xdr:rowOff>
    </xdr:from>
    <xdr:to>
      <xdr:col>3</xdr:col>
      <xdr:colOff>279400</xdr:colOff>
      <xdr:row>83</xdr:row>
      <xdr:rowOff>108689</xdr:rowOff>
    </xdr:to>
    <xdr:cxnSp macro="">
      <xdr:nvCxnSpPr>
        <xdr:cNvPr id="200" name="直線コネクタ 199"/>
        <xdr:cNvCxnSpPr/>
      </xdr:nvCxnSpPr>
      <xdr:spPr>
        <a:xfrm>
          <a:off x="1447800" y="14277355"/>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83587</xdr:rowOff>
    </xdr:from>
    <xdr:to>
      <xdr:col>7</xdr:col>
      <xdr:colOff>203200</xdr:colOff>
      <xdr:row>84</xdr:row>
      <xdr:rowOff>13737</xdr:rowOff>
    </xdr:to>
    <xdr:sp macro="" textlink="">
      <xdr:nvSpPr>
        <xdr:cNvPr id="210" name="円/楕円 209"/>
        <xdr:cNvSpPr/>
      </xdr:nvSpPr>
      <xdr:spPr>
        <a:xfrm>
          <a:off x="4902200" y="143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55664</xdr:rowOff>
    </xdr:from>
    <xdr:ext cx="762000" cy="259045"/>
    <xdr:sp macro="" textlink="">
      <xdr:nvSpPr>
        <xdr:cNvPr id="211" name="人件費・物件費等の状況該当値テキスト"/>
        <xdr:cNvSpPr txBox="1"/>
      </xdr:nvSpPr>
      <xdr:spPr>
        <a:xfrm>
          <a:off x="5041900" y="1428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12026</xdr:rowOff>
    </xdr:from>
    <xdr:to>
      <xdr:col>6</xdr:col>
      <xdr:colOff>50800</xdr:colOff>
      <xdr:row>83</xdr:row>
      <xdr:rowOff>113626</xdr:rowOff>
    </xdr:to>
    <xdr:sp macro="" textlink="">
      <xdr:nvSpPr>
        <xdr:cNvPr id="212" name="円/楕円 211"/>
        <xdr:cNvSpPr/>
      </xdr:nvSpPr>
      <xdr:spPr>
        <a:xfrm>
          <a:off x="4064000" y="142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98403</xdr:rowOff>
    </xdr:from>
    <xdr:ext cx="736600" cy="259045"/>
    <xdr:sp macro="" textlink="">
      <xdr:nvSpPr>
        <xdr:cNvPr id="213" name="テキスト ボックス 212"/>
        <xdr:cNvSpPr txBox="1"/>
      </xdr:nvSpPr>
      <xdr:spPr>
        <a:xfrm>
          <a:off x="3733800" y="1432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48414</xdr:rowOff>
    </xdr:from>
    <xdr:to>
      <xdr:col>4</xdr:col>
      <xdr:colOff>533400</xdr:colOff>
      <xdr:row>83</xdr:row>
      <xdr:rowOff>150014</xdr:rowOff>
    </xdr:to>
    <xdr:sp macro="" textlink="">
      <xdr:nvSpPr>
        <xdr:cNvPr id="214" name="円/楕円 213"/>
        <xdr:cNvSpPr/>
      </xdr:nvSpPr>
      <xdr:spPr>
        <a:xfrm>
          <a:off x="3175000" y="142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134791</xdr:rowOff>
    </xdr:from>
    <xdr:ext cx="762000" cy="259045"/>
    <xdr:sp macro="" textlink="">
      <xdr:nvSpPr>
        <xdr:cNvPr id="215" name="テキスト ボックス 214"/>
        <xdr:cNvSpPr txBox="1"/>
      </xdr:nvSpPr>
      <xdr:spPr>
        <a:xfrm>
          <a:off x="2844800" y="143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57889</xdr:rowOff>
    </xdr:from>
    <xdr:to>
      <xdr:col>3</xdr:col>
      <xdr:colOff>330200</xdr:colOff>
      <xdr:row>83</xdr:row>
      <xdr:rowOff>159489</xdr:rowOff>
    </xdr:to>
    <xdr:sp macro="" textlink="">
      <xdr:nvSpPr>
        <xdr:cNvPr id="216" name="円/楕円 215"/>
        <xdr:cNvSpPr/>
      </xdr:nvSpPr>
      <xdr:spPr>
        <a:xfrm>
          <a:off x="2286000" y="142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144266</xdr:rowOff>
    </xdr:from>
    <xdr:ext cx="762000" cy="259045"/>
    <xdr:sp macro="" textlink="">
      <xdr:nvSpPr>
        <xdr:cNvPr id="217" name="テキスト ボックス 216"/>
        <xdr:cNvSpPr txBox="1"/>
      </xdr:nvSpPr>
      <xdr:spPr>
        <a:xfrm>
          <a:off x="1955800" y="143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167655</xdr:rowOff>
    </xdr:from>
    <xdr:to>
      <xdr:col>2</xdr:col>
      <xdr:colOff>127000</xdr:colOff>
      <xdr:row>83</xdr:row>
      <xdr:rowOff>97805</xdr:rowOff>
    </xdr:to>
    <xdr:sp macro="" textlink="">
      <xdr:nvSpPr>
        <xdr:cNvPr id="218" name="円/楕円 217"/>
        <xdr:cNvSpPr/>
      </xdr:nvSpPr>
      <xdr:spPr>
        <a:xfrm>
          <a:off x="1397000" y="142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82582</xdr:rowOff>
    </xdr:from>
    <xdr:ext cx="762000" cy="259045"/>
    <xdr:sp macro="" textlink="">
      <xdr:nvSpPr>
        <xdr:cNvPr id="219" name="テキスト ボックス 218"/>
        <xdr:cNvSpPr txBox="1"/>
      </xdr:nvSpPr>
      <xdr:spPr>
        <a:xfrm>
          <a:off x="1066800" y="1431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職員定員管理計画に基づく定員管理を平成１７年度から実施しており、引き続き、給与水準の適正化に努めます。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26246</xdr:rowOff>
    </xdr:to>
    <xdr:cxnSp macro="">
      <xdr:nvCxnSpPr>
        <xdr:cNvPr id="253" name="直線コネクタ 252"/>
        <xdr:cNvCxnSpPr/>
      </xdr:nvCxnSpPr>
      <xdr:spPr>
        <a:xfrm>
          <a:off x="16179800" y="14428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88</xdr:row>
      <xdr:rowOff>48261</xdr:rowOff>
    </xdr:to>
    <xdr:cxnSp macro="">
      <xdr:nvCxnSpPr>
        <xdr:cNvPr id="256" name="直線コネクタ 255"/>
        <xdr:cNvCxnSpPr/>
      </xdr:nvCxnSpPr>
      <xdr:spPr>
        <a:xfrm flipV="1">
          <a:off x="15290800" y="144280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48261</xdr:rowOff>
    </xdr:to>
    <xdr:cxnSp macro="">
      <xdr:nvCxnSpPr>
        <xdr:cNvPr id="259" name="直線コネクタ 258"/>
        <xdr:cNvCxnSpPr/>
      </xdr:nvCxnSpPr>
      <xdr:spPr>
        <a:xfrm>
          <a:off x="14401800" y="151278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40216</xdr:rowOff>
    </xdr:to>
    <xdr:cxnSp macro="">
      <xdr:nvCxnSpPr>
        <xdr:cNvPr id="262" name="直線コネクタ 261"/>
        <xdr:cNvCxnSpPr/>
      </xdr:nvCxnSpPr>
      <xdr:spPr>
        <a:xfrm>
          <a:off x="13512800" y="145084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2" name="円/楕円 271"/>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3"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4" name="円/楕円 273"/>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5" name="テキスト ボックス 274"/>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6" name="円/楕円 275"/>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7" name="テキスト ボックス 276"/>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8" name="円/楕円 277"/>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79" name="テキスト ボックス 278"/>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0" name="円/楕円 279"/>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1" name="テキスト ボックス 280"/>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職員</a:t>
          </a:r>
          <a:r>
            <a:rPr lang="ja-JP" altLang="ja-JP" sz="1300" b="0" i="0" baseline="0">
              <a:solidFill>
                <a:schemeClr val="dk1"/>
              </a:solidFill>
              <a:latin typeface="+mn-lt"/>
              <a:ea typeface="+mn-ea"/>
              <a:cs typeface="+mn-cs"/>
            </a:rPr>
            <a:t>定員</a:t>
          </a:r>
          <a:r>
            <a:rPr lang="ja-JP" altLang="en-US" sz="1300" b="0" i="0" baseline="0">
              <a:solidFill>
                <a:schemeClr val="dk1"/>
              </a:solidFill>
              <a:latin typeface="+mn-lt"/>
              <a:ea typeface="+mn-ea"/>
              <a:cs typeface="+mn-cs"/>
            </a:rPr>
            <a:t>管理</a:t>
          </a:r>
          <a:r>
            <a:rPr lang="ja-JP" altLang="ja-JP" sz="1300" b="0" i="0" baseline="0">
              <a:solidFill>
                <a:schemeClr val="dk1"/>
              </a:solidFill>
              <a:latin typeface="+mn-lt"/>
              <a:ea typeface="+mn-ea"/>
              <a:cs typeface="+mn-cs"/>
            </a:rPr>
            <a:t>計画に基づき、行政需要に応じた人員配置を行っています。</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前年度との比較</a:t>
          </a:r>
          <a:r>
            <a:rPr lang="ja-JP" altLang="ja-JP" sz="1300" b="0" i="0" baseline="0">
              <a:solidFill>
                <a:schemeClr val="dk1"/>
              </a:solidFill>
              <a:latin typeface="+mn-lt"/>
              <a:ea typeface="+mn-ea"/>
              <a:cs typeface="+mn-cs"/>
            </a:rPr>
            <a:t>は、０．０</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人増加しましたが、全国平均</a:t>
          </a:r>
          <a:r>
            <a:rPr lang="ja-JP" altLang="en-US" sz="1300" b="0" i="0" baseline="0">
              <a:solidFill>
                <a:schemeClr val="dk1"/>
              </a:solidFill>
              <a:latin typeface="+mn-lt"/>
              <a:ea typeface="+mn-ea"/>
              <a:cs typeface="+mn-cs"/>
            </a:rPr>
            <a:t>や</a:t>
          </a:r>
          <a:r>
            <a:rPr lang="ja-JP" altLang="ja-JP" sz="1300" b="0" i="0" baseline="0">
              <a:solidFill>
                <a:schemeClr val="dk1"/>
              </a:solidFill>
              <a:latin typeface="+mn-lt"/>
              <a:ea typeface="+mn-ea"/>
              <a:cs typeface="+mn-cs"/>
            </a:rPr>
            <a:t>類似団体平均を下回る</a:t>
          </a:r>
          <a:r>
            <a:rPr lang="ja-JP" altLang="en-US" sz="1300" b="0" i="0" baseline="0">
              <a:solidFill>
                <a:schemeClr val="dk1"/>
              </a:solidFill>
              <a:latin typeface="+mn-lt"/>
              <a:ea typeface="+mn-ea"/>
              <a:cs typeface="+mn-cs"/>
            </a:rPr>
            <a:t>状況です</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引き続き</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定員</a:t>
          </a:r>
          <a:r>
            <a:rPr lang="ja-JP" altLang="en-US" sz="1300" b="0" i="0" baseline="0">
              <a:solidFill>
                <a:schemeClr val="dk1"/>
              </a:solidFill>
              <a:latin typeface="+mn-lt"/>
              <a:ea typeface="+mn-ea"/>
              <a:cs typeface="+mn-cs"/>
            </a:rPr>
            <a:t>管理</a:t>
          </a:r>
          <a:r>
            <a:rPr lang="ja-JP" altLang="ja-JP" sz="1300" b="0" i="0" baseline="0">
              <a:solidFill>
                <a:schemeClr val="dk1"/>
              </a:solidFill>
              <a:latin typeface="+mn-lt"/>
              <a:ea typeface="+mn-ea"/>
              <a:cs typeface="+mn-cs"/>
            </a:rPr>
            <a:t>計画に基づいた適正な人員管理を進めることで、現在の水準の維持に努めます。</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81945</xdr:rowOff>
    </xdr:from>
    <xdr:to>
      <xdr:col>24</xdr:col>
      <xdr:colOff>558800</xdr:colOff>
      <xdr:row>59</xdr:row>
      <xdr:rowOff>85392</xdr:rowOff>
    </xdr:to>
    <xdr:cxnSp macro="">
      <xdr:nvCxnSpPr>
        <xdr:cNvPr id="318" name="直線コネクタ 317"/>
        <xdr:cNvCxnSpPr/>
      </xdr:nvCxnSpPr>
      <xdr:spPr>
        <a:xfrm>
          <a:off x="16179800" y="1019749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77349</xdr:rowOff>
    </xdr:from>
    <xdr:to>
      <xdr:col>23</xdr:col>
      <xdr:colOff>406400</xdr:colOff>
      <xdr:row>59</xdr:row>
      <xdr:rowOff>81945</xdr:rowOff>
    </xdr:to>
    <xdr:cxnSp macro="">
      <xdr:nvCxnSpPr>
        <xdr:cNvPr id="321" name="直線コネクタ 320"/>
        <xdr:cNvCxnSpPr/>
      </xdr:nvCxnSpPr>
      <xdr:spPr>
        <a:xfrm>
          <a:off x="15290800" y="1019289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72753</xdr:rowOff>
    </xdr:from>
    <xdr:to>
      <xdr:col>22</xdr:col>
      <xdr:colOff>203200</xdr:colOff>
      <xdr:row>59</xdr:row>
      <xdr:rowOff>77349</xdr:rowOff>
    </xdr:to>
    <xdr:cxnSp macro="">
      <xdr:nvCxnSpPr>
        <xdr:cNvPr id="324" name="直線コネクタ 323"/>
        <xdr:cNvCxnSpPr/>
      </xdr:nvCxnSpPr>
      <xdr:spPr>
        <a:xfrm>
          <a:off x="14401800" y="101883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60113</xdr:rowOff>
    </xdr:from>
    <xdr:to>
      <xdr:col>21</xdr:col>
      <xdr:colOff>0</xdr:colOff>
      <xdr:row>59</xdr:row>
      <xdr:rowOff>72753</xdr:rowOff>
    </xdr:to>
    <xdr:cxnSp macro="">
      <xdr:nvCxnSpPr>
        <xdr:cNvPr id="327" name="直線コネクタ 326"/>
        <xdr:cNvCxnSpPr/>
      </xdr:nvCxnSpPr>
      <xdr:spPr>
        <a:xfrm>
          <a:off x="13512800" y="1017566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34592</xdr:rowOff>
    </xdr:from>
    <xdr:to>
      <xdr:col>24</xdr:col>
      <xdr:colOff>609600</xdr:colOff>
      <xdr:row>59</xdr:row>
      <xdr:rowOff>136192</xdr:rowOff>
    </xdr:to>
    <xdr:sp macro="" textlink="">
      <xdr:nvSpPr>
        <xdr:cNvPr id="337" name="円/楕円 336"/>
        <xdr:cNvSpPr/>
      </xdr:nvSpPr>
      <xdr:spPr>
        <a:xfrm>
          <a:off x="169672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51119</xdr:rowOff>
    </xdr:from>
    <xdr:ext cx="762000" cy="259045"/>
    <xdr:sp macro="" textlink="">
      <xdr:nvSpPr>
        <xdr:cNvPr id="338" name="定員管理の状況該当値テキスト"/>
        <xdr:cNvSpPr txBox="1"/>
      </xdr:nvSpPr>
      <xdr:spPr>
        <a:xfrm>
          <a:off x="17106900" y="99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31145</xdr:rowOff>
    </xdr:from>
    <xdr:to>
      <xdr:col>23</xdr:col>
      <xdr:colOff>457200</xdr:colOff>
      <xdr:row>59</xdr:row>
      <xdr:rowOff>132745</xdr:rowOff>
    </xdr:to>
    <xdr:sp macro="" textlink="">
      <xdr:nvSpPr>
        <xdr:cNvPr id="339" name="円/楕円 338"/>
        <xdr:cNvSpPr/>
      </xdr:nvSpPr>
      <xdr:spPr>
        <a:xfrm>
          <a:off x="16129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142922</xdr:rowOff>
    </xdr:from>
    <xdr:ext cx="736600" cy="259045"/>
    <xdr:sp macro="" textlink="">
      <xdr:nvSpPr>
        <xdr:cNvPr id="340" name="テキスト ボックス 339"/>
        <xdr:cNvSpPr txBox="1"/>
      </xdr:nvSpPr>
      <xdr:spPr>
        <a:xfrm>
          <a:off x="15798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26549</xdr:rowOff>
    </xdr:from>
    <xdr:to>
      <xdr:col>22</xdr:col>
      <xdr:colOff>254000</xdr:colOff>
      <xdr:row>59</xdr:row>
      <xdr:rowOff>128149</xdr:rowOff>
    </xdr:to>
    <xdr:sp macro="" textlink="">
      <xdr:nvSpPr>
        <xdr:cNvPr id="341" name="円/楕円 340"/>
        <xdr:cNvSpPr/>
      </xdr:nvSpPr>
      <xdr:spPr>
        <a:xfrm>
          <a:off x="15240000" y="101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138326</xdr:rowOff>
    </xdr:from>
    <xdr:ext cx="762000" cy="259045"/>
    <xdr:sp macro="" textlink="">
      <xdr:nvSpPr>
        <xdr:cNvPr id="342" name="テキスト ボックス 341"/>
        <xdr:cNvSpPr txBox="1"/>
      </xdr:nvSpPr>
      <xdr:spPr>
        <a:xfrm>
          <a:off x="14909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21953</xdr:rowOff>
    </xdr:from>
    <xdr:to>
      <xdr:col>21</xdr:col>
      <xdr:colOff>50800</xdr:colOff>
      <xdr:row>59</xdr:row>
      <xdr:rowOff>123553</xdr:rowOff>
    </xdr:to>
    <xdr:sp macro="" textlink="">
      <xdr:nvSpPr>
        <xdr:cNvPr id="343" name="円/楕円 342"/>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133730</xdr:rowOff>
    </xdr:from>
    <xdr:ext cx="762000" cy="259045"/>
    <xdr:sp macro="" textlink="">
      <xdr:nvSpPr>
        <xdr:cNvPr id="344" name="テキスト ボックス 343"/>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9313</xdr:rowOff>
    </xdr:from>
    <xdr:to>
      <xdr:col>19</xdr:col>
      <xdr:colOff>533400</xdr:colOff>
      <xdr:row>59</xdr:row>
      <xdr:rowOff>110913</xdr:rowOff>
    </xdr:to>
    <xdr:sp macro="" textlink="">
      <xdr:nvSpPr>
        <xdr:cNvPr id="345" name="円/楕円 344"/>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121090</xdr:rowOff>
    </xdr:from>
    <xdr:ext cx="762000" cy="259045"/>
    <xdr:sp macro="" textlink="">
      <xdr:nvSpPr>
        <xdr:cNvPr id="346" name="テキスト ボックス 345"/>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地方債償還額は、ピークであった平成１５年度以降、減少を続けています。前年度との比較では、単年度で０．２ポイント、３年平均では０．３ポイント減少しています。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実質公債費</a:t>
          </a:r>
          <a:r>
            <a:rPr kumimoji="1" lang="ja-JP" altLang="ja-JP" sz="1300">
              <a:solidFill>
                <a:schemeClr val="dk1"/>
              </a:solidFill>
              <a:latin typeface="+mn-lt"/>
              <a:ea typeface="+mn-ea"/>
              <a:cs typeface="+mn-cs"/>
            </a:rPr>
            <a:t>比率は、類似団体平均を上回る状況が続いていますが、財政の早期健全化を図る基準（</a:t>
          </a:r>
          <a:r>
            <a:rPr kumimoji="1" lang="ja-JP" altLang="en-US" sz="1300">
              <a:solidFill>
                <a:schemeClr val="dk1"/>
              </a:solidFill>
              <a:latin typeface="+mn-lt"/>
              <a:ea typeface="+mn-ea"/>
              <a:cs typeface="+mn-cs"/>
            </a:rPr>
            <a:t>２５</a:t>
          </a:r>
          <a:r>
            <a:rPr kumimoji="1" lang="ja-JP" altLang="ja-JP" sz="1300">
              <a:solidFill>
                <a:schemeClr val="dk1"/>
              </a:solidFill>
              <a:latin typeface="+mn-lt"/>
              <a:ea typeface="+mn-ea"/>
              <a:cs typeface="+mn-cs"/>
            </a:rPr>
            <a:t>パーセント）以内であることから、引き続き適正な水準を保っていきます。</a:t>
          </a:r>
          <a:endParaRPr lang="ja-JP" altLang="ja-JP" sz="13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87206</xdr:rowOff>
    </xdr:from>
    <xdr:to>
      <xdr:col>24</xdr:col>
      <xdr:colOff>558800</xdr:colOff>
      <xdr:row>43</xdr:row>
      <xdr:rowOff>111337</xdr:rowOff>
    </xdr:to>
    <xdr:cxnSp macro="">
      <xdr:nvCxnSpPr>
        <xdr:cNvPr id="379" name="直線コネクタ 378"/>
        <xdr:cNvCxnSpPr/>
      </xdr:nvCxnSpPr>
      <xdr:spPr>
        <a:xfrm flipV="1">
          <a:off x="16179800" y="74595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43</xdr:row>
      <xdr:rowOff>151554</xdr:rowOff>
    </xdr:to>
    <xdr:cxnSp macro="">
      <xdr:nvCxnSpPr>
        <xdr:cNvPr id="382" name="直線コネクタ 381"/>
        <xdr:cNvCxnSpPr/>
      </xdr:nvCxnSpPr>
      <xdr:spPr>
        <a:xfrm flipV="1">
          <a:off x="15290800" y="748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151554</xdr:rowOff>
    </xdr:from>
    <xdr:to>
      <xdr:col>22</xdr:col>
      <xdr:colOff>203200</xdr:colOff>
      <xdr:row>44</xdr:row>
      <xdr:rowOff>44450</xdr:rowOff>
    </xdr:to>
    <xdr:cxnSp macro="">
      <xdr:nvCxnSpPr>
        <xdr:cNvPr id="385" name="直線コネクタ 384"/>
        <xdr:cNvCxnSpPr/>
      </xdr:nvCxnSpPr>
      <xdr:spPr>
        <a:xfrm flipV="1">
          <a:off x="14401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100754</xdr:rowOff>
    </xdr:to>
    <xdr:cxnSp macro="">
      <xdr:nvCxnSpPr>
        <xdr:cNvPr id="388" name="直線コネクタ 387"/>
        <xdr:cNvCxnSpPr/>
      </xdr:nvCxnSpPr>
      <xdr:spPr>
        <a:xfrm flipV="1">
          <a:off x="13512800" y="75882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36406</xdr:rowOff>
    </xdr:from>
    <xdr:to>
      <xdr:col>24</xdr:col>
      <xdr:colOff>609600</xdr:colOff>
      <xdr:row>43</xdr:row>
      <xdr:rowOff>138006</xdr:rowOff>
    </xdr:to>
    <xdr:sp macro="" textlink="">
      <xdr:nvSpPr>
        <xdr:cNvPr id="398" name="円/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8483</xdr:rowOff>
    </xdr:from>
    <xdr:ext cx="762000" cy="259045"/>
    <xdr:sp macro="" textlink="">
      <xdr:nvSpPr>
        <xdr:cNvPr id="399"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400" name="円/楕円 399"/>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1" name="テキスト ボックス 400"/>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100754</xdr:rowOff>
    </xdr:from>
    <xdr:to>
      <xdr:col>22</xdr:col>
      <xdr:colOff>254000</xdr:colOff>
      <xdr:row>44</xdr:row>
      <xdr:rowOff>30904</xdr:rowOff>
    </xdr:to>
    <xdr:sp macro="" textlink="">
      <xdr:nvSpPr>
        <xdr:cNvPr id="402" name="円/楕円 401"/>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15681</xdr:rowOff>
    </xdr:from>
    <xdr:ext cx="762000" cy="259045"/>
    <xdr:sp macro="" textlink="">
      <xdr:nvSpPr>
        <xdr:cNvPr id="403" name="テキスト ボックス 402"/>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4" name="円/楕円 403"/>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5" name="テキスト ボックス 404"/>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6" name="円/楕円 405"/>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7" name="テキスト ボックス 406"/>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一般会計等に係る地方債現在高、公営企業債等繰入見込額、退職手当負担見込額の減少等により、前年度から５．３ポイント減少しています。</a:t>
          </a:r>
          <a:endParaRPr kumimoji="1" lang="en-US" altLang="ja-JP" sz="1300">
            <a:latin typeface="ＭＳ Ｐゴシック"/>
          </a:endParaRPr>
        </a:p>
        <a:p>
          <a:r>
            <a:rPr kumimoji="1" lang="ja-JP" altLang="en-US" sz="1300">
              <a:latin typeface="ＭＳ Ｐゴシック"/>
            </a:rPr>
            <a:t>　今後も、費用対効果や緊急度を考慮して活力ある地域の創造に努めていきます。</a:t>
          </a:r>
          <a:endParaRPr kumimoji="1" lang="en-US" altLang="ja-JP" sz="1300">
            <a:latin typeface="ＭＳ Ｐゴシック"/>
          </a:endParaRPr>
        </a:p>
        <a:p>
          <a:r>
            <a:rPr kumimoji="1" lang="ja-JP" altLang="en-US" sz="1300">
              <a:latin typeface="ＭＳ Ｐゴシック"/>
            </a:rPr>
            <a:t>　将来負担比率は、全国平均や類似団体平均を上回る状況が続いていますが、財政の早期健全化を図る基準（３５０パーセント）以内であることから、引き続き適正な水準を保っていきます。</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36068</xdr:rowOff>
    </xdr:from>
    <xdr:to>
      <xdr:col>24</xdr:col>
      <xdr:colOff>558800</xdr:colOff>
      <xdr:row>16</xdr:row>
      <xdr:rowOff>78698</xdr:rowOff>
    </xdr:to>
    <xdr:cxnSp macro="">
      <xdr:nvCxnSpPr>
        <xdr:cNvPr id="441" name="直線コネクタ 440"/>
        <xdr:cNvCxnSpPr/>
      </xdr:nvCxnSpPr>
      <xdr:spPr>
        <a:xfrm flipV="1">
          <a:off x="16179800" y="2779268"/>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29633</xdr:rowOff>
    </xdr:from>
    <xdr:to>
      <xdr:col>23</xdr:col>
      <xdr:colOff>406400</xdr:colOff>
      <xdr:row>16</xdr:row>
      <xdr:rowOff>78698</xdr:rowOff>
    </xdr:to>
    <xdr:cxnSp macro="">
      <xdr:nvCxnSpPr>
        <xdr:cNvPr id="444" name="直線コネクタ 443"/>
        <xdr:cNvCxnSpPr/>
      </xdr:nvCxnSpPr>
      <xdr:spPr>
        <a:xfrm>
          <a:off x="15290800" y="2772833"/>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144780</xdr:rowOff>
    </xdr:from>
    <xdr:to>
      <xdr:col>22</xdr:col>
      <xdr:colOff>203200</xdr:colOff>
      <xdr:row>16</xdr:row>
      <xdr:rowOff>29633</xdr:rowOff>
    </xdr:to>
    <xdr:cxnSp macro="">
      <xdr:nvCxnSpPr>
        <xdr:cNvPr id="447" name="直線コネクタ 446"/>
        <xdr:cNvCxnSpPr/>
      </xdr:nvCxnSpPr>
      <xdr:spPr>
        <a:xfrm>
          <a:off x="14401800" y="271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51350</xdr:rowOff>
    </xdr:to>
    <xdr:cxnSp macro="">
      <xdr:nvCxnSpPr>
        <xdr:cNvPr id="450" name="直線コネクタ 449"/>
        <xdr:cNvCxnSpPr/>
      </xdr:nvCxnSpPr>
      <xdr:spPr>
        <a:xfrm flipV="1">
          <a:off x="13512800" y="271653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4" name="テキスト ボックス 453"/>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156718</xdr:rowOff>
    </xdr:from>
    <xdr:to>
      <xdr:col>24</xdr:col>
      <xdr:colOff>609600</xdr:colOff>
      <xdr:row>16</xdr:row>
      <xdr:rowOff>86868</xdr:rowOff>
    </xdr:to>
    <xdr:sp macro="" textlink="">
      <xdr:nvSpPr>
        <xdr:cNvPr id="460" name="円/楕円 459"/>
        <xdr:cNvSpPr/>
      </xdr:nvSpPr>
      <xdr:spPr>
        <a:xfrm>
          <a:off x="169672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128795</xdr:rowOff>
    </xdr:from>
    <xdr:ext cx="762000" cy="259045"/>
    <xdr:sp macro="" textlink="">
      <xdr:nvSpPr>
        <xdr:cNvPr id="461" name="将来負担の状況該当値テキスト"/>
        <xdr:cNvSpPr txBox="1"/>
      </xdr:nvSpPr>
      <xdr:spPr>
        <a:xfrm>
          <a:off x="17106900" y="270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27898</xdr:rowOff>
    </xdr:from>
    <xdr:to>
      <xdr:col>23</xdr:col>
      <xdr:colOff>457200</xdr:colOff>
      <xdr:row>16</xdr:row>
      <xdr:rowOff>129498</xdr:rowOff>
    </xdr:to>
    <xdr:sp macro="" textlink="">
      <xdr:nvSpPr>
        <xdr:cNvPr id="462" name="円/楕円 461"/>
        <xdr:cNvSpPr/>
      </xdr:nvSpPr>
      <xdr:spPr>
        <a:xfrm>
          <a:off x="16129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114275</xdr:rowOff>
    </xdr:from>
    <xdr:ext cx="736600" cy="259045"/>
    <xdr:sp macro="" textlink="">
      <xdr:nvSpPr>
        <xdr:cNvPr id="463" name="テキスト ボックス 462"/>
        <xdr:cNvSpPr txBox="1"/>
      </xdr:nvSpPr>
      <xdr:spPr>
        <a:xfrm>
          <a:off x="15798800" y="285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150283</xdr:rowOff>
    </xdr:from>
    <xdr:to>
      <xdr:col>22</xdr:col>
      <xdr:colOff>254000</xdr:colOff>
      <xdr:row>16</xdr:row>
      <xdr:rowOff>80433</xdr:rowOff>
    </xdr:to>
    <xdr:sp macro="" textlink="">
      <xdr:nvSpPr>
        <xdr:cNvPr id="464" name="円/楕円 463"/>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65210</xdr:rowOff>
    </xdr:from>
    <xdr:ext cx="762000" cy="259045"/>
    <xdr:sp macro="" textlink="">
      <xdr:nvSpPr>
        <xdr:cNvPr id="465" name="テキスト ボックス 464"/>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93980</xdr:rowOff>
    </xdr:from>
    <xdr:to>
      <xdr:col>21</xdr:col>
      <xdr:colOff>50800</xdr:colOff>
      <xdr:row>16</xdr:row>
      <xdr:rowOff>24130</xdr:rowOff>
    </xdr:to>
    <xdr:sp macro="" textlink="">
      <xdr:nvSpPr>
        <xdr:cNvPr id="466" name="円/楕円 465"/>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8907</xdr:rowOff>
    </xdr:from>
    <xdr:ext cx="762000" cy="259045"/>
    <xdr:sp macro="" textlink="">
      <xdr:nvSpPr>
        <xdr:cNvPr id="467" name="テキスト ボックス 466"/>
        <xdr:cNvSpPr txBox="1"/>
      </xdr:nvSpPr>
      <xdr:spPr>
        <a:xfrm>
          <a:off x="14020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550</xdr:rowOff>
    </xdr:from>
    <xdr:to>
      <xdr:col>19</xdr:col>
      <xdr:colOff>533400</xdr:colOff>
      <xdr:row>16</xdr:row>
      <xdr:rowOff>102150</xdr:rowOff>
    </xdr:to>
    <xdr:sp macro="" textlink="">
      <xdr:nvSpPr>
        <xdr:cNvPr id="468" name="円/楕円 467"/>
        <xdr:cNvSpPr/>
      </xdr:nvSpPr>
      <xdr:spPr>
        <a:xfrm>
          <a:off x="13462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112327</xdr:rowOff>
    </xdr:from>
    <xdr:ext cx="762000" cy="259045"/>
    <xdr:sp macro="" textlink="">
      <xdr:nvSpPr>
        <xdr:cNvPr id="469" name="テキスト ボックス 468"/>
        <xdr:cNvSpPr txBox="1"/>
      </xdr:nvSpPr>
      <xdr:spPr>
        <a:xfrm>
          <a:off x="13131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45,391
45,333
466.02
18,659,730
18,398,841
258,424
11,750,375
19,279,031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に係る</a:t>
          </a:r>
          <a:r>
            <a:rPr lang="ja-JP" altLang="ja-JP" sz="1300" b="0" i="0" baseline="0">
              <a:solidFill>
                <a:schemeClr val="dk1"/>
              </a:solidFill>
              <a:latin typeface="+mn-lt"/>
              <a:ea typeface="+mn-ea"/>
              <a:cs typeface="+mn-cs"/>
            </a:rPr>
            <a:t>経常収支比率は、</a:t>
          </a:r>
          <a:r>
            <a:rPr lang="ja-JP" altLang="en-US" sz="1300" b="0" i="0" baseline="0">
              <a:solidFill>
                <a:schemeClr val="dk1"/>
              </a:solidFill>
              <a:latin typeface="+mn-lt"/>
              <a:ea typeface="+mn-ea"/>
              <a:cs typeface="+mn-cs"/>
            </a:rPr>
            <a:t>職員</a:t>
          </a:r>
          <a:r>
            <a:rPr lang="ja-JP" altLang="ja-JP" sz="1300" b="0" i="0" baseline="0">
              <a:solidFill>
                <a:schemeClr val="dk1"/>
              </a:solidFill>
              <a:latin typeface="+mn-lt"/>
              <a:ea typeface="+mn-ea"/>
              <a:cs typeface="+mn-cs"/>
            </a:rPr>
            <a:t>定員</a:t>
          </a:r>
          <a:r>
            <a:rPr lang="ja-JP" altLang="en-US" sz="1300" b="0" i="0" baseline="0">
              <a:solidFill>
                <a:schemeClr val="dk1"/>
              </a:solidFill>
              <a:latin typeface="+mn-lt"/>
              <a:ea typeface="+mn-ea"/>
              <a:cs typeface="+mn-cs"/>
            </a:rPr>
            <a:t>管理</a:t>
          </a:r>
          <a:r>
            <a:rPr lang="ja-JP" altLang="ja-JP" sz="1300" b="0" i="0" baseline="0">
              <a:solidFill>
                <a:schemeClr val="dk1"/>
              </a:solidFill>
              <a:latin typeface="+mn-lt"/>
              <a:ea typeface="+mn-ea"/>
              <a:cs typeface="+mn-cs"/>
            </a:rPr>
            <a:t>計画に基づく適正な人員管理</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、ここ５年間は</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ほぼ横ばい</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類似団体平均と</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比較</a:t>
          </a:r>
          <a:r>
            <a:rPr lang="ja-JP" altLang="en-US" sz="1300" b="0" i="0" baseline="0">
              <a:solidFill>
                <a:schemeClr val="dk1"/>
              </a:solidFill>
              <a:latin typeface="+mn-lt"/>
              <a:ea typeface="+mn-ea"/>
              <a:cs typeface="+mn-cs"/>
            </a:rPr>
            <a:t>では</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大きく</a:t>
          </a:r>
          <a:r>
            <a:rPr lang="ja-JP" altLang="ja-JP" sz="1300" b="0" i="0" baseline="0">
              <a:solidFill>
                <a:schemeClr val="dk1"/>
              </a:solidFill>
              <a:latin typeface="+mn-lt"/>
              <a:ea typeface="+mn-ea"/>
              <a:cs typeface="+mn-cs"/>
            </a:rPr>
            <a:t>下回る状況にあり</a:t>
          </a:r>
          <a:r>
            <a:rPr lang="ja-JP" altLang="en-US" sz="1300" b="0" i="0" baseline="0">
              <a:solidFill>
                <a:schemeClr val="dk1"/>
              </a:solidFill>
              <a:latin typeface="+mn-lt"/>
              <a:ea typeface="+mn-ea"/>
              <a:cs typeface="+mn-cs"/>
            </a:rPr>
            <a:t>ます。</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引き続き、職員数の適正な定員管理を行うことで、現在の水準の維持に努めます。</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88138</xdr:rowOff>
    </xdr:from>
    <xdr:to>
      <xdr:col>7</xdr:col>
      <xdr:colOff>15875</xdr:colOff>
      <xdr:row>35</xdr:row>
      <xdr:rowOff>120142</xdr:rowOff>
    </xdr:to>
    <xdr:cxnSp macro="">
      <xdr:nvCxnSpPr>
        <xdr:cNvPr id="62" name="直線コネクタ 61"/>
        <xdr:cNvCxnSpPr/>
      </xdr:nvCxnSpPr>
      <xdr:spPr>
        <a:xfrm>
          <a:off x="3987800" y="60888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120142</xdr:rowOff>
    </xdr:to>
    <xdr:cxnSp macro="">
      <xdr:nvCxnSpPr>
        <xdr:cNvPr id="65" name="直線コネクタ 64"/>
        <xdr:cNvCxnSpPr/>
      </xdr:nvCxnSpPr>
      <xdr:spPr>
        <a:xfrm flipV="1">
          <a:off x="3098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133858</xdr:rowOff>
    </xdr:to>
    <xdr:cxnSp macro="">
      <xdr:nvCxnSpPr>
        <xdr:cNvPr id="68" name="直線コネクタ 67"/>
        <xdr:cNvCxnSpPr/>
      </xdr:nvCxnSpPr>
      <xdr:spPr>
        <a:xfrm flipV="1">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133858</xdr:rowOff>
    </xdr:to>
    <xdr:cxnSp macro="">
      <xdr:nvCxnSpPr>
        <xdr:cNvPr id="71" name="直線コネクタ 70"/>
        <xdr:cNvCxnSpPr/>
      </xdr:nvCxnSpPr>
      <xdr:spPr>
        <a:xfrm>
          <a:off x="1320800" y="6093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1" name="円/楕円 80"/>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2"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37338</xdr:rowOff>
    </xdr:from>
    <xdr:to>
      <xdr:col>5</xdr:col>
      <xdr:colOff>600075</xdr:colOff>
      <xdr:row>35</xdr:row>
      <xdr:rowOff>138938</xdr:rowOff>
    </xdr:to>
    <xdr:sp macro="" textlink="">
      <xdr:nvSpPr>
        <xdr:cNvPr id="83" name="円/楕円 82"/>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149115</xdr:rowOff>
    </xdr:from>
    <xdr:ext cx="736600" cy="259045"/>
    <xdr:sp macro="" textlink="">
      <xdr:nvSpPr>
        <xdr:cNvPr id="84" name="テキスト ボックス 83"/>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69342</xdr:rowOff>
    </xdr:from>
    <xdr:to>
      <xdr:col>4</xdr:col>
      <xdr:colOff>396875</xdr:colOff>
      <xdr:row>35</xdr:row>
      <xdr:rowOff>170942</xdr:rowOff>
    </xdr:to>
    <xdr:sp macro="" textlink="">
      <xdr:nvSpPr>
        <xdr:cNvPr id="85" name="円/楕円 84"/>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9669</xdr:rowOff>
    </xdr:from>
    <xdr:ext cx="762000" cy="259045"/>
    <xdr:sp macro="" textlink="">
      <xdr:nvSpPr>
        <xdr:cNvPr id="86" name="テキスト ボックス 85"/>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7" name="円/楕円 86"/>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88" name="テキスト ボックス 87"/>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89" name="円/楕円 88"/>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0" name="テキスト ボックス 89"/>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に係る</a:t>
          </a:r>
          <a:r>
            <a:rPr lang="ja-JP" altLang="ja-JP" sz="1300" b="0" i="0" baseline="0">
              <a:solidFill>
                <a:schemeClr val="dk1"/>
              </a:solidFill>
              <a:latin typeface="+mn-lt"/>
              <a:ea typeface="+mn-ea"/>
              <a:cs typeface="+mn-cs"/>
            </a:rPr>
            <a:t>経常収支比率は</a:t>
          </a:r>
          <a:r>
            <a:rPr lang="ja-JP" altLang="en-US" sz="1300" b="0" i="0" baseline="0">
              <a:solidFill>
                <a:schemeClr val="dk1"/>
              </a:solidFill>
              <a:latin typeface="+mn-lt"/>
              <a:ea typeface="+mn-ea"/>
              <a:cs typeface="+mn-cs"/>
            </a:rPr>
            <a:t>、不用不急な経費の削減や事務事業の見直し等で抑制を図っているものの、指定管理料や</a:t>
          </a:r>
          <a:r>
            <a:rPr lang="ja-JP" altLang="ja-JP" sz="1300" b="0" i="0" baseline="0">
              <a:solidFill>
                <a:schemeClr val="dk1"/>
              </a:solidFill>
              <a:latin typeface="+mn-lt"/>
              <a:ea typeface="+mn-ea"/>
              <a:cs typeface="+mn-cs"/>
            </a:rPr>
            <a:t>民間</a:t>
          </a:r>
          <a:r>
            <a:rPr lang="ja-JP" altLang="en-US" sz="1300" b="0" i="0" baseline="0">
              <a:solidFill>
                <a:schemeClr val="dk1"/>
              </a:solidFill>
              <a:latin typeface="+mn-lt"/>
              <a:ea typeface="+mn-ea"/>
              <a:cs typeface="+mn-cs"/>
            </a:rPr>
            <a:t>業務</a:t>
          </a:r>
          <a:r>
            <a:rPr lang="ja-JP" altLang="ja-JP" sz="1300" b="0" i="0" baseline="0">
              <a:solidFill>
                <a:schemeClr val="dk1"/>
              </a:solidFill>
              <a:latin typeface="+mn-lt"/>
              <a:ea typeface="+mn-ea"/>
              <a:cs typeface="+mn-cs"/>
            </a:rPr>
            <a:t>委託</a:t>
          </a:r>
          <a:r>
            <a:rPr lang="ja-JP" altLang="en-US" sz="1300" b="0" i="0" baseline="0">
              <a:solidFill>
                <a:schemeClr val="dk1"/>
              </a:solidFill>
              <a:latin typeface="+mn-lt"/>
              <a:ea typeface="+mn-ea"/>
              <a:cs typeface="+mn-cs"/>
            </a:rPr>
            <a:t>料の</a:t>
          </a:r>
          <a:r>
            <a:rPr lang="ja-JP" altLang="ja-JP" sz="1300" b="0" i="0" baseline="0">
              <a:solidFill>
                <a:schemeClr val="dk1"/>
              </a:solidFill>
              <a:latin typeface="+mn-lt"/>
              <a:ea typeface="+mn-ea"/>
              <a:cs typeface="+mn-cs"/>
            </a:rPr>
            <a:t>増</a:t>
          </a:r>
          <a:r>
            <a:rPr lang="ja-JP" altLang="en-US" sz="1300" b="0" i="0" baseline="0">
              <a:solidFill>
                <a:schemeClr val="dk1"/>
              </a:solidFill>
              <a:latin typeface="+mn-lt"/>
              <a:ea typeface="+mn-ea"/>
              <a:cs typeface="+mn-cs"/>
            </a:rPr>
            <a:t>額等に伴い、近年は上昇傾向にありますが、</a:t>
          </a:r>
          <a:r>
            <a:rPr lang="ja-JP" altLang="ja-JP" sz="1300" b="0" i="0" baseline="0">
              <a:solidFill>
                <a:schemeClr val="dk1"/>
              </a:solidFill>
              <a:latin typeface="+mn-lt"/>
              <a:ea typeface="+mn-ea"/>
              <a:cs typeface="+mn-cs"/>
            </a:rPr>
            <a:t>類似団体平均</a:t>
          </a:r>
          <a:r>
            <a:rPr lang="ja-JP" altLang="en-US" sz="1300" b="0" i="0" baseline="0">
              <a:solidFill>
                <a:schemeClr val="dk1"/>
              </a:solidFill>
              <a:latin typeface="+mn-lt"/>
              <a:ea typeface="+mn-ea"/>
              <a:cs typeface="+mn-cs"/>
            </a:rPr>
            <a:t>との比較では、同水</a:t>
          </a:r>
          <a:r>
            <a:rPr lang="ja-JP" altLang="ja-JP" sz="1300" b="0" i="0" baseline="0">
              <a:solidFill>
                <a:schemeClr val="dk1"/>
              </a:solidFill>
              <a:latin typeface="+mn-lt"/>
              <a:ea typeface="+mn-ea"/>
              <a:cs typeface="+mn-cs"/>
            </a:rPr>
            <a:t>準</a:t>
          </a:r>
          <a:r>
            <a:rPr lang="ja-JP" altLang="en-US" sz="1300" b="0" i="0" baseline="0">
              <a:solidFill>
                <a:schemeClr val="dk1"/>
              </a:solidFill>
              <a:latin typeface="+mn-lt"/>
              <a:ea typeface="+mn-ea"/>
              <a:cs typeface="+mn-cs"/>
            </a:rPr>
            <a:t>で推移しています。</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引き続き、</a:t>
          </a:r>
          <a:r>
            <a:rPr lang="ja-JP" altLang="ja-JP" sz="1300" b="0" i="0" baseline="0">
              <a:solidFill>
                <a:schemeClr val="dk1"/>
              </a:solidFill>
              <a:latin typeface="+mn-lt"/>
              <a:ea typeface="+mn-ea"/>
              <a:cs typeface="+mn-cs"/>
            </a:rPr>
            <a:t>事業の必要性や効果などを検証しながら、経常的な経費の圧縮に努めます。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17</xdr:row>
      <xdr:rowOff>115570</xdr:rowOff>
    </xdr:to>
    <xdr:cxnSp macro="">
      <xdr:nvCxnSpPr>
        <xdr:cNvPr id="120" name="直線コネクタ 119"/>
        <xdr:cNvCxnSpPr/>
      </xdr:nvCxnSpPr>
      <xdr:spPr>
        <a:xfrm>
          <a:off x="15671800" y="2989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17</xdr:row>
      <xdr:rowOff>83566</xdr:rowOff>
    </xdr:to>
    <xdr:cxnSp macro="">
      <xdr:nvCxnSpPr>
        <xdr:cNvPr id="123" name="直線コネクタ 122"/>
        <xdr:cNvCxnSpPr/>
      </xdr:nvCxnSpPr>
      <xdr:spPr>
        <a:xfrm flipV="1">
          <a:off x="14782800" y="2989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83566</xdr:rowOff>
    </xdr:to>
    <xdr:cxnSp macro="">
      <xdr:nvCxnSpPr>
        <xdr:cNvPr id="126" name="直線コネクタ 125"/>
        <xdr:cNvCxnSpPr/>
      </xdr:nvCxnSpPr>
      <xdr:spPr>
        <a:xfrm>
          <a:off x="13893800" y="2947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33274</xdr:rowOff>
    </xdr:to>
    <xdr:cxnSp macro="">
      <xdr:nvCxnSpPr>
        <xdr:cNvPr id="129" name="直線コネクタ 128"/>
        <xdr:cNvCxnSpPr/>
      </xdr:nvCxnSpPr>
      <xdr:spPr>
        <a:xfrm>
          <a:off x="13004800" y="2934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39" name="円/楕円 138"/>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0"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1" name="円/楕円 140"/>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135399</xdr:rowOff>
    </xdr:from>
    <xdr:ext cx="736600" cy="259045"/>
    <xdr:sp macro="" textlink="">
      <xdr:nvSpPr>
        <xdr:cNvPr id="142" name="テキスト ボックス 141"/>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32766</xdr:rowOff>
    </xdr:from>
    <xdr:to>
      <xdr:col>21</xdr:col>
      <xdr:colOff>412750</xdr:colOff>
      <xdr:row>17</xdr:row>
      <xdr:rowOff>134366</xdr:rowOff>
    </xdr:to>
    <xdr:sp macro="" textlink="">
      <xdr:nvSpPr>
        <xdr:cNvPr id="143" name="円/楕円 142"/>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119143</xdr:rowOff>
    </xdr:from>
    <xdr:ext cx="762000" cy="259045"/>
    <xdr:sp macro="" textlink="">
      <xdr:nvSpPr>
        <xdr:cNvPr id="144" name="テキスト ボックス 143"/>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5" name="円/楕円 144"/>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46" name="テキスト ボックス 145"/>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140208</xdr:rowOff>
    </xdr:from>
    <xdr:to>
      <xdr:col>19</xdr:col>
      <xdr:colOff>6350</xdr:colOff>
      <xdr:row>17</xdr:row>
      <xdr:rowOff>70358</xdr:rowOff>
    </xdr:to>
    <xdr:sp macro="" textlink="">
      <xdr:nvSpPr>
        <xdr:cNvPr id="147" name="円/楕円 146"/>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80535</xdr:rowOff>
    </xdr:from>
    <xdr:ext cx="762000" cy="259045"/>
    <xdr:sp macro="" textlink="">
      <xdr:nvSpPr>
        <xdr:cNvPr id="148" name="テキスト ボックス 147"/>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扶助費に係る経常収支比率は、</a:t>
          </a:r>
          <a:r>
            <a:rPr lang="ja-JP" altLang="ja-JP" sz="1300" b="0" i="0" baseline="0">
              <a:solidFill>
                <a:schemeClr val="dk1"/>
              </a:solidFill>
              <a:latin typeface="+mn-lt"/>
              <a:ea typeface="+mn-ea"/>
              <a:cs typeface="+mn-cs"/>
            </a:rPr>
            <a:t>類似団体平均との比較では、若干下回る状況に</a:t>
          </a:r>
          <a:r>
            <a:rPr lang="ja-JP" altLang="en-US" sz="1300" b="0" i="0" baseline="0">
              <a:solidFill>
                <a:schemeClr val="dk1"/>
              </a:solidFill>
              <a:latin typeface="+mn-lt"/>
              <a:ea typeface="+mn-ea"/>
              <a:cs typeface="+mn-cs"/>
            </a:rPr>
            <a:t>あるものの、</a:t>
          </a:r>
          <a:r>
            <a:rPr lang="ja-JP" altLang="ja-JP" sz="1300" b="0" i="0" baseline="0">
              <a:solidFill>
                <a:schemeClr val="dk1"/>
              </a:solidFill>
              <a:latin typeface="+mn-lt"/>
              <a:ea typeface="+mn-ea"/>
              <a:cs typeface="+mn-cs"/>
            </a:rPr>
            <a:t>各種サービスの対象者の増加や国の制度改正等により、</a:t>
          </a:r>
          <a:r>
            <a:rPr lang="ja-JP" altLang="en-US" sz="1300" b="0" i="0" baseline="0">
              <a:solidFill>
                <a:schemeClr val="dk1"/>
              </a:solidFill>
              <a:latin typeface="+mn-lt"/>
              <a:ea typeface="+mn-ea"/>
              <a:cs typeface="+mn-cs"/>
            </a:rPr>
            <a:t>近年は一貫して</a:t>
          </a:r>
          <a:r>
            <a:rPr lang="ja-JP" altLang="ja-JP" sz="1300" b="0" i="0" baseline="0">
              <a:solidFill>
                <a:schemeClr val="dk1"/>
              </a:solidFill>
              <a:latin typeface="+mn-lt"/>
              <a:ea typeface="+mn-ea"/>
              <a:cs typeface="+mn-cs"/>
            </a:rPr>
            <a:t>増加傾向にあります</a:t>
          </a:r>
          <a:r>
            <a:rPr lang="ja-JP" altLang="en-US"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今後も、少子高齢化が進んでいくものと予測されますが、法令等により義務付けをされている事業は継続的に実施をしながら、町の単独事業については、その内容や必要性を慎重に精査し、</a:t>
          </a:r>
          <a:r>
            <a:rPr lang="ja-JP" altLang="en-US" sz="1300" b="0" i="0" baseline="0">
              <a:solidFill>
                <a:schemeClr val="dk1"/>
              </a:solidFill>
              <a:latin typeface="+mn-lt"/>
              <a:ea typeface="+mn-ea"/>
              <a:cs typeface="+mn-cs"/>
            </a:rPr>
            <a:t>医療費・扶助費の</a:t>
          </a:r>
          <a:r>
            <a:rPr lang="ja-JP" altLang="ja-JP" sz="1300" b="0" i="0" baseline="0">
              <a:solidFill>
                <a:schemeClr val="dk1"/>
              </a:solidFill>
              <a:latin typeface="+mn-lt"/>
              <a:ea typeface="+mn-ea"/>
              <a:cs typeface="+mn-cs"/>
            </a:rPr>
            <a:t>抑制に努めます。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158750</xdr:rowOff>
    </xdr:to>
    <xdr:cxnSp macro="">
      <xdr:nvCxnSpPr>
        <xdr:cNvPr id="181" name="直線コネクタ 180"/>
        <xdr:cNvCxnSpPr/>
      </xdr:nvCxnSpPr>
      <xdr:spPr>
        <a:xfrm>
          <a:off x="3987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107950</xdr:rowOff>
    </xdr:to>
    <xdr:cxnSp macro="">
      <xdr:nvCxnSpPr>
        <xdr:cNvPr id="184" name="直線コネクタ 183"/>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57150</xdr:rowOff>
    </xdr:to>
    <xdr:cxnSp macro="">
      <xdr:nvCxnSpPr>
        <xdr:cNvPr id="187" name="直線コネクタ 186"/>
        <xdr:cNvCxnSpPr/>
      </xdr:nvCxnSpPr>
      <xdr:spPr>
        <a:xfrm>
          <a:off x="2209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19050</xdr:rowOff>
    </xdr:to>
    <xdr:cxnSp macro="">
      <xdr:nvCxnSpPr>
        <xdr:cNvPr id="190" name="直線コネクタ 189"/>
        <xdr:cNvCxnSpPr/>
      </xdr:nvCxnSpPr>
      <xdr:spPr>
        <a:xfrm>
          <a:off x="1320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0" name="円/楕円 199"/>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3" name="テキスト ボックス 20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04" name="円/楕円 203"/>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05" name="テキスト ボックス 204"/>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06" name="円/楕円 205"/>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07" name="テキスト ボックス 206"/>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その他の経費は、特別会計</a:t>
          </a:r>
          <a:r>
            <a:rPr lang="ja-JP" altLang="en-US" sz="1100" b="0" i="0" baseline="0">
              <a:solidFill>
                <a:schemeClr val="dk1"/>
              </a:solidFill>
              <a:latin typeface="+mn-lt"/>
              <a:ea typeface="+mn-ea"/>
              <a:cs typeface="+mn-cs"/>
            </a:rPr>
            <a:t>等への</a:t>
          </a:r>
          <a:r>
            <a:rPr lang="ja-JP" altLang="ja-JP" sz="1100" b="0" i="0" baseline="0">
              <a:solidFill>
                <a:schemeClr val="dk1"/>
              </a:solidFill>
              <a:latin typeface="+mn-lt"/>
              <a:ea typeface="+mn-ea"/>
              <a:cs typeface="+mn-cs"/>
            </a:rPr>
            <a:t>繰出金と維持補修費です。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繰出金に係る</a:t>
          </a:r>
          <a:r>
            <a:rPr lang="ja-JP" altLang="ja-JP" sz="1100" b="0" i="0" baseline="0">
              <a:solidFill>
                <a:schemeClr val="dk1"/>
              </a:solidFill>
              <a:latin typeface="+mn-lt"/>
              <a:ea typeface="+mn-ea"/>
              <a:cs typeface="+mn-cs"/>
            </a:rPr>
            <a:t>経常収支比率</a:t>
          </a:r>
          <a:r>
            <a:rPr lang="ja-JP" altLang="en-US" sz="1100" b="0" i="0" baseline="0">
              <a:solidFill>
                <a:schemeClr val="dk1"/>
              </a:solidFill>
              <a:latin typeface="+mn-lt"/>
              <a:ea typeface="+mn-ea"/>
              <a:cs typeface="+mn-cs"/>
            </a:rPr>
            <a:t>は、近年９パーセント台で推移してきましたが、</a:t>
          </a:r>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年度は、</a:t>
          </a:r>
          <a:r>
            <a:rPr lang="ja-JP" altLang="en-US" sz="1100" b="0" i="0" baseline="0">
              <a:solidFill>
                <a:schemeClr val="dk1"/>
              </a:solidFill>
              <a:latin typeface="+mn-lt"/>
              <a:ea typeface="+mn-ea"/>
              <a:cs typeface="+mn-cs"/>
            </a:rPr>
            <a:t>社会保障費の伸びにより、後期高齢者医療広域連合、介護保険特別会計への繰出金が</a:t>
          </a:r>
          <a:r>
            <a:rPr lang="ja-JP" altLang="ja-JP" sz="1100" b="0" i="0" baseline="0">
              <a:solidFill>
                <a:schemeClr val="dk1"/>
              </a:solidFill>
              <a:latin typeface="+mn-lt"/>
              <a:ea typeface="+mn-ea"/>
              <a:cs typeface="+mn-cs"/>
            </a:rPr>
            <a:t>増加</a:t>
          </a:r>
          <a:r>
            <a:rPr lang="ja-JP" altLang="en-US" sz="1100" b="0" i="0" baseline="0">
              <a:solidFill>
                <a:schemeClr val="dk1"/>
              </a:solidFill>
              <a:latin typeface="+mn-lt"/>
              <a:ea typeface="+mn-ea"/>
              <a:cs typeface="+mn-cs"/>
            </a:rPr>
            <a:t>し、前年度から１</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４ポイント上昇しました。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維持補修費に係る経常収支比率は、</a:t>
          </a:r>
          <a:r>
            <a:rPr lang="ja-JP" altLang="en-US" sz="1100" b="0" i="0" baseline="0">
              <a:solidFill>
                <a:schemeClr val="dk1"/>
              </a:solidFill>
              <a:latin typeface="+mn-lt"/>
              <a:ea typeface="+mn-ea"/>
              <a:cs typeface="+mn-cs"/>
            </a:rPr>
            <a:t>除雪費（</a:t>
          </a:r>
          <a:r>
            <a:rPr lang="ja-JP" altLang="ja-JP" sz="1100" b="0" i="0" baseline="0">
              <a:solidFill>
                <a:schemeClr val="dk1"/>
              </a:solidFill>
              <a:latin typeface="+mn-lt"/>
              <a:ea typeface="+mn-ea"/>
              <a:cs typeface="+mn-cs"/>
            </a:rPr>
            <a:t>降雪量の</a:t>
          </a:r>
          <a:r>
            <a:rPr lang="ja-JP" altLang="en-US" sz="1100" b="0" i="0" baseline="0">
              <a:solidFill>
                <a:schemeClr val="dk1"/>
              </a:solidFill>
              <a:latin typeface="+mn-lt"/>
              <a:ea typeface="+mn-ea"/>
              <a:cs typeface="+mn-cs"/>
            </a:rPr>
            <a:t>多少）</a:t>
          </a:r>
          <a:r>
            <a:rPr lang="ja-JP" altLang="ja-JP" sz="1100" b="0" i="0" baseline="0">
              <a:solidFill>
                <a:schemeClr val="dk1"/>
              </a:solidFill>
              <a:latin typeface="+mn-lt"/>
              <a:ea typeface="+mn-ea"/>
              <a:cs typeface="+mn-cs"/>
            </a:rPr>
            <a:t>が比率に大きな影響を与え</a:t>
          </a:r>
          <a:r>
            <a:rPr lang="ja-JP" altLang="en-US" sz="1100" b="0" i="0" baseline="0">
              <a:solidFill>
                <a:schemeClr val="dk1"/>
              </a:solidFill>
              <a:latin typeface="+mn-lt"/>
              <a:ea typeface="+mn-ea"/>
              <a:cs typeface="+mn-cs"/>
            </a:rPr>
            <a:t>、前年度から１</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２ポイント上昇しました。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いずれも削減が困難な経費ではありますが、</a:t>
          </a:r>
          <a:r>
            <a:rPr lang="ja-JP" altLang="ja-JP" sz="1100" b="0" i="0" baseline="0">
              <a:solidFill>
                <a:schemeClr val="dk1"/>
              </a:solidFill>
              <a:latin typeface="+mn-lt"/>
              <a:ea typeface="+mn-ea"/>
              <a:cs typeface="+mn-cs"/>
            </a:rPr>
            <a:t>類似団体や全国、北海道平均と比較しても、下位に位置していることから、</a:t>
          </a:r>
          <a:r>
            <a:rPr lang="ja-JP" altLang="en-US" sz="1100" b="0" i="0" baseline="0">
              <a:solidFill>
                <a:schemeClr val="dk1"/>
              </a:solidFill>
              <a:latin typeface="+mn-lt"/>
              <a:ea typeface="+mn-ea"/>
              <a:cs typeface="+mn-cs"/>
            </a:rPr>
            <a:t>費用の抑制に努めていきます。</a:t>
          </a:r>
          <a:endParaRPr lang="en-US" altLang="ja-JP" sz="1100" b="0" i="0" baseline="0">
            <a:solidFill>
              <a:schemeClr val="dk1"/>
            </a:solidFill>
            <a:latin typeface="+mn-lt"/>
            <a:ea typeface="+mn-ea"/>
            <a:cs typeface="+mn-cs"/>
          </a:endParaRPr>
        </a:p>
        <a:p>
          <a:pPr rtl="0"/>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69850</xdr:rowOff>
    </xdr:to>
    <xdr:cxnSp macro="">
      <xdr:nvCxnSpPr>
        <xdr:cNvPr id="239" name="直線コネクタ 238"/>
        <xdr:cNvCxnSpPr/>
      </xdr:nvCxnSpPr>
      <xdr:spPr>
        <a:xfrm>
          <a:off x="15671800" y="97190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57</xdr:row>
      <xdr:rowOff>37846</xdr:rowOff>
    </xdr:to>
    <xdr:cxnSp macro="">
      <xdr:nvCxnSpPr>
        <xdr:cNvPr id="242" name="直線コネクタ 241"/>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46990</xdr:rowOff>
    </xdr:to>
    <xdr:cxnSp macro="">
      <xdr:nvCxnSpPr>
        <xdr:cNvPr id="245" name="直線コネクタ 244"/>
        <xdr:cNvCxnSpPr/>
      </xdr:nvCxnSpPr>
      <xdr:spPr>
        <a:xfrm flipV="1">
          <a:off x="13893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46990</xdr:rowOff>
    </xdr:to>
    <xdr:cxnSp macro="">
      <xdr:nvCxnSpPr>
        <xdr:cNvPr id="248" name="直線コネクタ 247"/>
        <xdr:cNvCxnSpPr/>
      </xdr:nvCxnSpPr>
      <xdr:spPr>
        <a:xfrm>
          <a:off x="13004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8" name="円/楕円 25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5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0" name="円/楕円 259"/>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1" name="テキスト ボックス 260"/>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2" name="円/楕円 261"/>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3" name="テキスト ボックス 262"/>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4" name="円/楕円 26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5" name="テキスト ボックス 26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6" name="円/楕円 26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7" name="テキスト ボックス 26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補助費等</a:t>
          </a:r>
          <a:r>
            <a:rPr lang="ja-JP" altLang="en-US" sz="1300" b="0" i="0" baseline="0">
              <a:solidFill>
                <a:schemeClr val="dk1"/>
              </a:solidFill>
              <a:latin typeface="+mn-lt"/>
              <a:ea typeface="+mn-ea"/>
              <a:cs typeface="+mn-cs"/>
            </a:rPr>
            <a:t>に係る</a:t>
          </a:r>
          <a:r>
            <a:rPr lang="ja-JP" altLang="ja-JP" sz="1300" b="0" i="0" baseline="0">
              <a:solidFill>
                <a:schemeClr val="dk1"/>
              </a:solidFill>
              <a:latin typeface="+mn-lt"/>
              <a:ea typeface="+mn-ea"/>
              <a:cs typeface="+mn-cs"/>
            </a:rPr>
            <a:t>経常収支比率は、平成２</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年度以降</a:t>
          </a:r>
          <a:r>
            <a:rPr lang="ja-JP" altLang="en-US" sz="1300" b="0" i="0" baseline="0">
              <a:solidFill>
                <a:schemeClr val="dk1"/>
              </a:solidFill>
              <a:latin typeface="+mn-lt"/>
              <a:ea typeface="+mn-ea"/>
              <a:cs typeface="+mn-cs"/>
            </a:rPr>
            <a:t>、上昇傾向で推移しており、平成２６年度は</a:t>
          </a:r>
          <a:r>
            <a:rPr lang="ja-JP" altLang="ja-JP" sz="1300" b="0" i="0" baseline="0">
              <a:solidFill>
                <a:schemeClr val="dk1"/>
              </a:solidFill>
              <a:latin typeface="+mn-lt"/>
              <a:ea typeface="+mn-ea"/>
              <a:cs typeface="+mn-cs"/>
            </a:rPr>
            <a:t>、ふるさと寄附金</a:t>
          </a:r>
          <a:r>
            <a:rPr lang="ja-JP" altLang="en-US" sz="1300" b="0" i="0" baseline="0">
              <a:solidFill>
                <a:schemeClr val="dk1"/>
              </a:solidFill>
              <a:latin typeface="+mn-lt"/>
              <a:ea typeface="+mn-ea"/>
              <a:cs typeface="+mn-cs"/>
            </a:rPr>
            <a:t>に係る</a:t>
          </a:r>
          <a:r>
            <a:rPr lang="ja-JP" altLang="ja-JP" sz="1300" b="0" i="0" baseline="0">
              <a:solidFill>
                <a:schemeClr val="dk1"/>
              </a:solidFill>
              <a:latin typeface="+mn-lt"/>
              <a:ea typeface="+mn-ea"/>
              <a:cs typeface="+mn-cs"/>
            </a:rPr>
            <a:t>謝礼品</a:t>
          </a:r>
          <a:r>
            <a:rPr lang="ja-JP" altLang="en-US" sz="1300" b="0" i="0" baseline="0">
              <a:solidFill>
                <a:schemeClr val="dk1"/>
              </a:solidFill>
              <a:latin typeface="+mn-lt"/>
              <a:ea typeface="+mn-ea"/>
              <a:cs typeface="+mn-cs"/>
            </a:rPr>
            <a:t>や一部事務組合負担金の増に伴い、前年度から１</a:t>
          </a:r>
          <a:r>
            <a:rPr lang="en-US"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１ポイント上昇しました。</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a:t>
          </a:r>
          <a:r>
            <a:rPr lang="ja-JP" altLang="en-US" sz="1300" b="0" i="0" baseline="0">
              <a:solidFill>
                <a:schemeClr val="dk1"/>
              </a:solidFill>
              <a:latin typeface="+mn-lt"/>
              <a:ea typeface="+mn-ea"/>
              <a:cs typeface="+mn-cs"/>
            </a:rPr>
            <a:t>や全国、北海道平均と比較しても、下位に位置していることから、適正な補助金等であるか随時検証し、抑制に努めていきます。</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92710</xdr:rowOff>
    </xdr:to>
    <xdr:cxnSp macro="">
      <xdr:nvCxnSpPr>
        <xdr:cNvPr id="297" name="直線コネクタ 296"/>
        <xdr:cNvCxnSpPr/>
      </xdr:nvCxnSpPr>
      <xdr:spPr>
        <a:xfrm>
          <a:off x="15671800" y="63403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0" name="直線コネクタ 299"/>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37</xdr:row>
      <xdr:rowOff>14986</xdr:rowOff>
    </xdr:to>
    <xdr:cxnSp macro="">
      <xdr:nvCxnSpPr>
        <xdr:cNvPr id="303" name="直線コネクタ 302"/>
        <xdr:cNvCxnSpPr/>
      </xdr:nvCxnSpPr>
      <xdr:spPr>
        <a:xfrm>
          <a:off x="13893800" y="6258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85852</xdr:rowOff>
    </xdr:to>
    <xdr:cxnSp macro="">
      <xdr:nvCxnSpPr>
        <xdr:cNvPr id="306" name="直線コネクタ 305"/>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6" name="円/楕円 31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1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18" name="円/楕円 31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9" name="テキスト ボックス 318"/>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0" name="円/楕円 31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1" name="テキスト ボックス 32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2" name="円/楕円 32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3" name="テキスト ボックス 32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4" name="円/楕円 323"/>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5" name="テキスト ボックス 324"/>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公債費に係る経常収支比率は、</a:t>
          </a:r>
          <a:r>
            <a:rPr kumimoji="1" lang="ja-JP" altLang="ja-JP" sz="1300">
              <a:solidFill>
                <a:schemeClr val="dk1"/>
              </a:solidFill>
              <a:latin typeface="+mn-lt"/>
              <a:ea typeface="+mn-ea"/>
              <a:cs typeface="+mn-cs"/>
            </a:rPr>
            <a:t>地方債償還</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ピークであった平成１５年度以降</a:t>
          </a:r>
          <a:r>
            <a:rPr kumimoji="1" lang="ja-JP" altLang="en-US" sz="1300">
              <a:solidFill>
                <a:schemeClr val="dk1"/>
              </a:solidFill>
              <a:latin typeface="+mn-lt"/>
              <a:ea typeface="+mn-ea"/>
              <a:cs typeface="+mn-cs"/>
            </a:rPr>
            <a:t>は、年々</a:t>
          </a:r>
          <a:r>
            <a:rPr kumimoji="1" lang="ja-JP" altLang="ja-JP" sz="1300">
              <a:solidFill>
                <a:schemeClr val="dk1"/>
              </a:solidFill>
              <a:latin typeface="+mn-lt"/>
              <a:ea typeface="+mn-ea"/>
              <a:cs typeface="+mn-cs"/>
            </a:rPr>
            <a:t>減少</a:t>
          </a:r>
          <a:r>
            <a:rPr kumimoji="1" lang="ja-JP" altLang="en-US" sz="1300">
              <a:solidFill>
                <a:schemeClr val="dk1"/>
              </a:solidFill>
              <a:latin typeface="+mn-lt"/>
              <a:ea typeface="+mn-ea"/>
              <a:cs typeface="+mn-cs"/>
            </a:rPr>
            <a:t>傾向にあります。</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類似団体平均との比較では、</a:t>
          </a:r>
          <a:r>
            <a:rPr lang="ja-JP" altLang="en-US" sz="1300" b="0" i="0" baseline="0">
              <a:solidFill>
                <a:schemeClr val="dk1"/>
              </a:solidFill>
              <a:latin typeface="+mn-lt"/>
              <a:ea typeface="+mn-ea"/>
              <a:cs typeface="+mn-cs"/>
            </a:rPr>
            <a:t>若干上回る状況</a:t>
          </a:r>
          <a:r>
            <a:rPr lang="ja-JP" altLang="ja-JP" sz="1300" b="0" i="0" baseline="0">
              <a:solidFill>
                <a:schemeClr val="dk1"/>
              </a:solidFill>
              <a:latin typeface="+mn-lt"/>
              <a:ea typeface="+mn-ea"/>
              <a:cs typeface="+mn-cs"/>
            </a:rPr>
            <a:t>にありますので、引き続き、新たな</a:t>
          </a:r>
          <a:r>
            <a:rPr lang="ja-JP" altLang="en-US" sz="1300" b="0" i="0" baseline="0">
              <a:solidFill>
                <a:schemeClr val="dk1"/>
              </a:solidFill>
              <a:latin typeface="+mn-lt"/>
              <a:ea typeface="+mn-ea"/>
              <a:cs typeface="+mn-cs"/>
            </a:rPr>
            <a:t>地方</a:t>
          </a:r>
          <a:r>
            <a:rPr lang="ja-JP" altLang="ja-JP" sz="1300" b="0" i="0" baseline="0">
              <a:solidFill>
                <a:schemeClr val="dk1"/>
              </a:solidFill>
              <a:latin typeface="+mn-lt"/>
              <a:ea typeface="+mn-ea"/>
              <a:cs typeface="+mn-cs"/>
            </a:rPr>
            <a:t>債の借り入れを適正な水準に保つことで、</a:t>
          </a:r>
          <a:r>
            <a:rPr lang="ja-JP" altLang="en-US" sz="1300" b="0" i="0" baseline="0">
              <a:solidFill>
                <a:schemeClr val="dk1"/>
              </a:solidFill>
              <a:latin typeface="+mn-lt"/>
              <a:ea typeface="+mn-ea"/>
              <a:cs typeface="+mn-cs"/>
            </a:rPr>
            <a:t>公債費負担の軽減を図ります</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35561</xdr:rowOff>
    </xdr:to>
    <xdr:cxnSp macro="">
      <xdr:nvCxnSpPr>
        <xdr:cNvPr id="358" name="直線コネクタ 357"/>
        <xdr:cNvCxnSpPr/>
      </xdr:nvCxnSpPr>
      <xdr:spPr>
        <a:xfrm flipV="1">
          <a:off x="3987800" y="13393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104139</xdr:rowOff>
    </xdr:to>
    <xdr:cxnSp macro="">
      <xdr:nvCxnSpPr>
        <xdr:cNvPr id="361" name="直線コネクタ 360"/>
        <xdr:cNvCxnSpPr/>
      </xdr:nvCxnSpPr>
      <xdr:spPr>
        <a:xfrm flipV="1">
          <a:off x="3098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104139</xdr:rowOff>
    </xdr:to>
    <xdr:cxnSp macro="">
      <xdr:nvCxnSpPr>
        <xdr:cNvPr id="364" name="直線コネクタ 363"/>
        <xdr:cNvCxnSpPr/>
      </xdr:nvCxnSpPr>
      <xdr:spPr>
        <a:xfrm>
          <a:off x="2209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134620</xdr:rowOff>
    </xdr:to>
    <xdr:cxnSp macro="">
      <xdr:nvCxnSpPr>
        <xdr:cNvPr id="367" name="直線コネクタ 366"/>
        <xdr:cNvCxnSpPr/>
      </xdr:nvCxnSpPr>
      <xdr:spPr>
        <a:xfrm flipV="1">
          <a:off x="1320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77" name="円/楕円 376"/>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78"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79" name="円/楕円 378"/>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0" name="テキスト ボックス 37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1" name="円/楕円 380"/>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2" name="テキスト ボックス 381"/>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3" name="円/楕円 38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5" name="円/楕円 384"/>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6" name="テキスト ボックス 385"/>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類似団体と比較すると、補助費等で２</a:t>
          </a:r>
          <a:r>
            <a:rPr kumimoji="1" lang="en-US" altLang="ja-JP" sz="1300">
              <a:latin typeface="ＭＳ Ｐゴシック"/>
            </a:rPr>
            <a:t>.</a:t>
          </a:r>
          <a:r>
            <a:rPr kumimoji="1" lang="ja-JP" altLang="en-US" sz="1300">
              <a:latin typeface="ＭＳ Ｐゴシック"/>
            </a:rPr>
            <a:t>７ポイント、その他で０</a:t>
          </a:r>
          <a:r>
            <a:rPr kumimoji="1" lang="en-US" altLang="ja-JP" sz="1300">
              <a:latin typeface="ＭＳ Ｐゴシック"/>
            </a:rPr>
            <a:t>.</a:t>
          </a:r>
          <a:r>
            <a:rPr kumimoji="1" lang="ja-JP" altLang="en-US" sz="1300">
              <a:latin typeface="ＭＳ Ｐゴシック"/>
            </a:rPr>
            <a:t>６ポイント、物件費で０</a:t>
          </a:r>
          <a:r>
            <a:rPr kumimoji="1" lang="en-US" altLang="ja-JP" sz="1300">
              <a:latin typeface="ＭＳ Ｐゴシック"/>
            </a:rPr>
            <a:t>.</a:t>
          </a:r>
          <a:r>
            <a:rPr kumimoji="1" lang="ja-JP" altLang="en-US" sz="1300">
              <a:latin typeface="ＭＳ Ｐゴシック"/>
            </a:rPr>
            <a:t>１ポイント高くなっているものの、人件費で５ポイント、扶助費で０</a:t>
          </a:r>
          <a:r>
            <a:rPr kumimoji="1" lang="en-US" altLang="ja-JP" sz="1300">
              <a:latin typeface="ＭＳ Ｐゴシック"/>
            </a:rPr>
            <a:t>.</a:t>
          </a:r>
          <a:r>
            <a:rPr kumimoji="1" lang="ja-JP" altLang="en-US" sz="1300">
              <a:latin typeface="ＭＳ Ｐゴシック"/>
            </a:rPr>
            <a:t>３ポイント低くなっており、合計では１</a:t>
          </a:r>
          <a:r>
            <a:rPr kumimoji="1" lang="en-US" altLang="ja-JP" sz="1300">
              <a:latin typeface="ＭＳ Ｐゴシック"/>
            </a:rPr>
            <a:t>.</a:t>
          </a:r>
          <a:r>
            <a:rPr kumimoji="1" lang="ja-JP" altLang="en-US" sz="1300">
              <a:latin typeface="ＭＳ Ｐゴシック"/>
            </a:rPr>
            <a:t>９ポイント下回っています。</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平成１０年度以降、行財政改革に取り組んできており、今後、大幅な改善を図ることは困難でありますが、</a:t>
          </a:r>
          <a:r>
            <a:rPr lang="ja-JP" altLang="ja-JP" sz="1300" b="0" i="0" baseline="0">
              <a:solidFill>
                <a:schemeClr val="dk1"/>
              </a:solidFill>
              <a:latin typeface="+mn-lt"/>
              <a:ea typeface="+mn-ea"/>
              <a:cs typeface="+mn-cs"/>
            </a:rPr>
            <a:t>引き続き、事業の必要性や効果などを検証し、現在の水準の維持に努め</a:t>
          </a:r>
          <a:r>
            <a:rPr lang="ja-JP" altLang="en-US" sz="1300" b="0" i="0" baseline="0">
              <a:solidFill>
                <a:schemeClr val="dk1"/>
              </a:solidFill>
              <a:latin typeface="+mn-lt"/>
              <a:ea typeface="+mn-ea"/>
              <a:cs typeface="+mn-cs"/>
            </a:rPr>
            <a:t>ていき</a:t>
          </a:r>
          <a:r>
            <a:rPr lang="ja-JP" altLang="ja-JP" sz="1300" b="0" i="0" baseline="0">
              <a:solidFill>
                <a:schemeClr val="dk1"/>
              </a:solidFill>
              <a:latin typeface="+mn-lt"/>
              <a:ea typeface="+mn-ea"/>
              <a:cs typeface="+mn-cs"/>
            </a:rPr>
            <a:t>ます。</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76</xdr:row>
      <xdr:rowOff>108713</xdr:rowOff>
    </xdr:to>
    <xdr:cxnSp macro="">
      <xdr:nvCxnSpPr>
        <xdr:cNvPr id="417" name="直線コネクタ 416"/>
        <xdr:cNvCxnSpPr/>
      </xdr:nvCxnSpPr>
      <xdr:spPr>
        <a:xfrm>
          <a:off x="15671800" y="12828016"/>
          <a:ext cx="8382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75</xdr:row>
      <xdr:rowOff>101854</xdr:rowOff>
    </xdr:to>
    <xdr:cxnSp macro="">
      <xdr:nvCxnSpPr>
        <xdr:cNvPr id="420" name="直線コネクタ 419"/>
        <xdr:cNvCxnSpPr/>
      </xdr:nvCxnSpPr>
      <xdr:spPr>
        <a:xfrm flipV="1">
          <a:off x="14782800" y="128280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131572</xdr:rowOff>
    </xdr:from>
    <xdr:to>
      <xdr:col>21</xdr:col>
      <xdr:colOff>361950</xdr:colOff>
      <xdr:row>75</xdr:row>
      <xdr:rowOff>101854</xdr:rowOff>
    </xdr:to>
    <xdr:cxnSp macro="">
      <xdr:nvCxnSpPr>
        <xdr:cNvPr id="423" name="直線コネクタ 422"/>
        <xdr:cNvCxnSpPr/>
      </xdr:nvCxnSpPr>
      <xdr:spPr>
        <a:xfrm>
          <a:off x="13893800" y="128188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120142</xdr:rowOff>
    </xdr:from>
    <xdr:to>
      <xdr:col>20</xdr:col>
      <xdr:colOff>158750</xdr:colOff>
      <xdr:row>74</xdr:row>
      <xdr:rowOff>131572</xdr:rowOff>
    </xdr:to>
    <xdr:cxnSp macro="">
      <xdr:nvCxnSpPr>
        <xdr:cNvPr id="426" name="直線コネクタ 425"/>
        <xdr:cNvCxnSpPr/>
      </xdr:nvCxnSpPr>
      <xdr:spPr>
        <a:xfrm>
          <a:off x="13004800" y="126359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36" name="円/楕円 435"/>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74439</xdr:rowOff>
    </xdr:from>
    <xdr:ext cx="762000" cy="259045"/>
    <xdr:sp macro="" textlink="">
      <xdr:nvSpPr>
        <xdr:cNvPr id="437"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38" name="円/楕円 437"/>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30243</xdr:rowOff>
    </xdr:from>
    <xdr:ext cx="736600" cy="259045"/>
    <xdr:sp macro="" textlink="">
      <xdr:nvSpPr>
        <xdr:cNvPr id="439" name="テキスト ボックス 438"/>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40" name="円/楕円 439"/>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41" name="テキスト ボックス 440"/>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80772</xdr:rowOff>
    </xdr:from>
    <xdr:to>
      <xdr:col>20</xdr:col>
      <xdr:colOff>209550</xdr:colOff>
      <xdr:row>75</xdr:row>
      <xdr:rowOff>10922</xdr:rowOff>
    </xdr:to>
    <xdr:sp macro="" textlink="">
      <xdr:nvSpPr>
        <xdr:cNvPr id="442" name="円/楕円 441"/>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21099</xdr:rowOff>
    </xdr:from>
    <xdr:ext cx="762000" cy="259045"/>
    <xdr:sp macro="" textlink="">
      <xdr:nvSpPr>
        <xdr:cNvPr id="443" name="テキスト ボックス 442"/>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69342</xdr:rowOff>
    </xdr:from>
    <xdr:to>
      <xdr:col>19</xdr:col>
      <xdr:colOff>6350</xdr:colOff>
      <xdr:row>73</xdr:row>
      <xdr:rowOff>170942</xdr:rowOff>
    </xdr:to>
    <xdr:sp macro="" textlink="">
      <xdr:nvSpPr>
        <xdr:cNvPr id="444" name="円/楕円 443"/>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9669</xdr:rowOff>
    </xdr:from>
    <xdr:ext cx="762000" cy="259045"/>
    <xdr:sp macro="" textlink="">
      <xdr:nvSpPr>
        <xdr:cNvPr id="445" name="テキスト ボックス 444"/>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63384</xdr:rowOff>
    </xdr:from>
    <xdr:to>
      <xdr:col>4</xdr:col>
      <xdr:colOff>1117600</xdr:colOff>
      <xdr:row>18</xdr:row>
      <xdr:rowOff>83152</xdr:rowOff>
    </xdr:to>
    <xdr:cxnSp macro="">
      <xdr:nvCxnSpPr>
        <xdr:cNvPr id="52" name="直線コネクタ 51"/>
        <xdr:cNvCxnSpPr/>
      </xdr:nvCxnSpPr>
      <xdr:spPr bwMode="auto">
        <a:xfrm flipV="1">
          <a:off x="5003800" y="3197109"/>
          <a:ext cx="647700" cy="1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72201</xdr:rowOff>
    </xdr:from>
    <xdr:to>
      <xdr:col>4</xdr:col>
      <xdr:colOff>469900</xdr:colOff>
      <xdr:row>18</xdr:row>
      <xdr:rowOff>83152</xdr:rowOff>
    </xdr:to>
    <xdr:cxnSp macro="">
      <xdr:nvCxnSpPr>
        <xdr:cNvPr id="55" name="直線コネクタ 54"/>
        <xdr:cNvCxnSpPr/>
      </xdr:nvCxnSpPr>
      <xdr:spPr bwMode="auto">
        <a:xfrm>
          <a:off x="4305300" y="3205926"/>
          <a:ext cx="698500" cy="10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64570</xdr:rowOff>
    </xdr:from>
    <xdr:to>
      <xdr:col>3</xdr:col>
      <xdr:colOff>904875</xdr:colOff>
      <xdr:row>18</xdr:row>
      <xdr:rowOff>72201</xdr:rowOff>
    </xdr:to>
    <xdr:cxnSp macro="">
      <xdr:nvCxnSpPr>
        <xdr:cNvPr id="58" name="直線コネクタ 57"/>
        <xdr:cNvCxnSpPr/>
      </xdr:nvCxnSpPr>
      <xdr:spPr bwMode="auto">
        <a:xfrm>
          <a:off x="3606800" y="3198295"/>
          <a:ext cx="698500" cy="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64570</xdr:rowOff>
    </xdr:from>
    <xdr:to>
      <xdr:col>3</xdr:col>
      <xdr:colOff>206375</xdr:colOff>
      <xdr:row>18</xdr:row>
      <xdr:rowOff>73987</xdr:rowOff>
    </xdr:to>
    <xdr:cxnSp macro="">
      <xdr:nvCxnSpPr>
        <xdr:cNvPr id="61" name="直線コネクタ 60"/>
        <xdr:cNvCxnSpPr/>
      </xdr:nvCxnSpPr>
      <xdr:spPr bwMode="auto">
        <a:xfrm flipV="1">
          <a:off x="2908300" y="3198295"/>
          <a:ext cx="698500" cy="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12584</xdr:rowOff>
    </xdr:from>
    <xdr:to>
      <xdr:col>5</xdr:col>
      <xdr:colOff>34925</xdr:colOff>
      <xdr:row>18</xdr:row>
      <xdr:rowOff>114184</xdr:rowOff>
    </xdr:to>
    <xdr:sp macro="" textlink="">
      <xdr:nvSpPr>
        <xdr:cNvPr id="71" name="円/楕円 70"/>
        <xdr:cNvSpPr/>
      </xdr:nvSpPr>
      <xdr:spPr bwMode="auto">
        <a:xfrm>
          <a:off x="5600700" y="314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156111</xdr:rowOff>
    </xdr:from>
    <xdr:ext cx="762000" cy="259045"/>
    <xdr:sp macro="" textlink="">
      <xdr:nvSpPr>
        <xdr:cNvPr id="72" name="人口1人当たり決算額の推移該当値テキスト130"/>
        <xdr:cNvSpPr txBox="1"/>
      </xdr:nvSpPr>
      <xdr:spPr>
        <a:xfrm>
          <a:off x="5740400" y="311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32352</xdr:rowOff>
    </xdr:from>
    <xdr:to>
      <xdr:col>4</xdr:col>
      <xdr:colOff>520700</xdr:colOff>
      <xdr:row>18</xdr:row>
      <xdr:rowOff>133952</xdr:rowOff>
    </xdr:to>
    <xdr:sp macro="" textlink="">
      <xdr:nvSpPr>
        <xdr:cNvPr id="73" name="円/楕円 72"/>
        <xdr:cNvSpPr/>
      </xdr:nvSpPr>
      <xdr:spPr bwMode="auto">
        <a:xfrm>
          <a:off x="4953000" y="316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118729</xdr:rowOff>
    </xdr:from>
    <xdr:ext cx="736600" cy="259045"/>
    <xdr:sp macro="" textlink="">
      <xdr:nvSpPr>
        <xdr:cNvPr id="74" name="テキスト ボックス 73"/>
        <xdr:cNvSpPr txBox="1"/>
      </xdr:nvSpPr>
      <xdr:spPr>
        <a:xfrm>
          <a:off x="4622800" y="325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21401</xdr:rowOff>
    </xdr:from>
    <xdr:to>
      <xdr:col>3</xdr:col>
      <xdr:colOff>955675</xdr:colOff>
      <xdr:row>18</xdr:row>
      <xdr:rowOff>123001</xdr:rowOff>
    </xdr:to>
    <xdr:sp macro="" textlink="">
      <xdr:nvSpPr>
        <xdr:cNvPr id="75" name="円/楕円 74"/>
        <xdr:cNvSpPr/>
      </xdr:nvSpPr>
      <xdr:spPr bwMode="auto">
        <a:xfrm>
          <a:off x="4254500" y="315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107778</xdr:rowOff>
    </xdr:from>
    <xdr:ext cx="762000" cy="259045"/>
    <xdr:sp macro="" textlink="">
      <xdr:nvSpPr>
        <xdr:cNvPr id="76" name="テキスト ボックス 75"/>
        <xdr:cNvSpPr txBox="1"/>
      </xdr:nvSpPr>
      <xdr:spPr>
        <a:xfrm>
          <a:off x="3924300" y="32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13770</xdr:rowOff>
    </xdr:from>
    <xdr:to>
      <xdr:col>3</xdr:col>
      <xdr:colOff>257175</xdr:colOff>
      <xdr:row>18</xdr:row>
      <xdr:rowOff>115370</xdr:rowOff>
    </xdr:to>
    <xdr:sp macro="" textlink="">
      <xdr:nvSpPr>
        <xdr:cNvPr id="77" name="円/楕円 76"/>
        <xdr:cNvSpPr/>
      </xdr:nvSpPr>
      <xdr:spPr bwMode="auto">
        <a:xfrm>
          <a:off x="3556000" y="314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100147</xdr:rowOff>
    </xdr:from>
    <xdr:ext cx="762000" cy="259045"/>
    <xdr:sp macro="" textlink="">
      <xdr:nvSpPr>
        <xdr:cNvPr id="78" name="テキスト ボックス 77"/>
        <xdr:cNvSpPr txBox="1"/>
      </xdr:nvSpPr>
      <xdr:spPr>
        <a:xfrm>
          <a:off x="3225800" y="323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23187</xdr:rowOff>
    </xdr:from>
    <xdr:to>
      <xdr:col>2</xdr:col>
      <xdr:colOff>692150</xdr:colOff>
      <xdr:row>18</xdr:row>
      <xdr:rowOff>124787</xdr:rowOff>
    </xdr:to>
    <xdr:sp macro="" textlink="">
      <xdr:nvSpPr>
        <xdr:cNvPr id="79" name="円/楕円 78"/>
        <xdr:cNvSpPr/>
      </xdr:nvSpPr>
      <xdr:spPr bwMode="auto">
        <a:xfrm>
          <a:off x="2857500" y="31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109564</xdr:rowOff>
    </xdr:from>
    <xdr:ext cx="762000" cy="259045"/>
    <xdr:sp macro="" textlink="">
      <xdr:nvSpPr>
        <xdr:cNvPr id="80" name="テキスト ボックス 79"/>
        <xdr:cNvSpPr txBox="1"/>
      </xdr:nvSpPr>
      <xdr:spPr>
        <a:xfrm>
          <a:off x="2527300" y="32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216252</xdr:rowOff>
    </xdr:from>
    <xdr:to>
      <xdr:col>4</xdr:col>
      <xdr:colOff>1117600</xdr:colOff>
      <xdr:row>34</xdr:row>
      <xdr:rowOff>233626</xdr:rowOff>
    </xdr:to>
    <xdr:cxnSp macro="">
      <xdr:nvCxnSpPr>
        <xdr:cNvPr id="115" name="直線コネクタ 114"/>
        <xdr:cNvCxnSpPr/>
      </xdr:nvCxnSpPr>
      <xdr:spPr bwMode="auto">
        <a:xfrm>
          <a:off x="5003800" y="6483702"/>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181929</xdr:rowOff>
    </xdr:from>
    <xdr:to>
      <xdr:col>4</xdr:col>
      <xdr:colOff>469900</xdr:colOff>
      <xdr:row>34</xdr:row>
      <xdr:rowOff>216252</xdr:rowOff>
    </xdr:to>
    <xdr:cxnSp macro="">
      <xdr:nvCxnSpPr>
        <xdr:cNvPr id="118" name="直線コネクタ 117"/>
        <xdr:cNvCxnSpPr/>
      </xdr:nvCxnSpPr>
      <xdr:spPr bwMode="auto">
        <a:xfrm>
          <a:off x="4305300" y="6449379"/>
          <a:ext cx="698500" cy="3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144700</xdr:rowOff>
    </xdr:from>
    <xdr:to>
      <xdr:col>3</xdr:col>
      <xdr:colOff>904875</xdr:colOff>
      <xdr:row>34</xdr:row>
      <xdr:rowOff>181929</xdr:rowOff>
    </xdr:to>
    <xdr:cxnSp macro="">
      <xdr:nvCxnSpPr>
        <xdr:cNvPr id="121" name="直線コネクタ 120"/>
        <xdr:cNvCxnSpPr/>
      </xdr:nvCxnSpPr>
      <xdr:spPr bwMode="auto">
        <a:xfrm>
          <a:off x="3606800" y="6412150"/>
          <a:ext cx="698500" cy="3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99209</xdr:rowOff>
    </xdr:from>
    <xdr:to>
      <xdr:col>3</xdr:col>
      <xdr:colOff>206375</xdr:colOff>
      <xdr:row>34</xdr:row>
      <xdr:rowOff>144700</xdr:rowOff>
    </xdr:to>
    <xdr:cxnSp macro="">
      <xdr:nvCxnSpPr>
        <xdr:cNvPr id="124" name="直線コネクタ 123"/>
        <xdr:cNvCxnSpPr/>
      </xdr:nvCxnSpPr>
      <xdr:spPr bwMode="auto">
        <a:xfrm>
          <a:off x="2908300" y="6366659"/>
          <a:ext cx="6985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182826</xdr:rowOff>
    </xdr:from>
    <xdr:to>
      <xdr:col>5</xdr:col>
      <xdr:colOff>34925</xdr:colOff>
      <xdr:row>34</xdr:row>
      <xdr:rowOff>284426</xdr:rowOff>
    </xdr:to>
    <xdr:sp macro="" textlink="">
      <xdr:nvSpPr>
        <xdr:cNvPr id="134" name="円/楕円 133"/>
        <xdr:cNvSpPr/>
      </xdr:nvSpPr>
      <xdr:spPr bwMode="auto">
        <a:xfrm>
          <a:off x="5600700" y="64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27903</xdr:rowOff>
    </xdr:from>
    <xdr:ext cx="762000" cy="259045"/>
    <xdr:sp macro="" textlink="">
      <xdr:nvSpPr>
        <xdr:cNvPr id="135" name="人口1人当たり決算額の推移該当値テキスト445"/>
        <xdr:cNvSpPr txBox="1"/>
      </xdr:nvSpPr>
      <xdr:spPr>
        <a:xfrm>
          <a:off x="5740400" y="629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165452</xdr:rowOff>
    </xdr:from>
    <xdr:to>
      <xdr:col>4</xdr:col>
      <xdr:colOff>520700</xdr:colOff>
      <xdr:row>34</xdr:row>
      <xdr:rowOff>267052</xdr:rowOff>
    </xdr:to>
    <xdr:sp macro="" textlink="">
      <xdr:nvSpPr>
        <xdr:cNvPr id="136" name="円/楕円 135"/>
        <xdr:cNvSpPr/>
      </xdr:nvSpPr>
      <xdr:spPr bwMode="auto">
        <a:xfrm>
          <a:off x="4953000" y="643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277229</xdr:rowOff>
    </xdr:from>
    <xdr:ext cx="736600" cy="259045"/>
    <xdr:sp macro="" textlink="">
      <xdr:nvSpPr>
        <xdr:cNvPr id="137" name="テキスト ボックス 136"/>
        <xdr:cNvSpPr txBox="1"/>
      </xdr:nvSpPr>
      <xdr:spPr>
        <a:xfrm>
          <a:off x="4622800" y="6201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131129</xdr:rowOff>
    </xdr:from>
    <xdr:to>
      <xdr:col>3</xdr:col>
      <xdr:colOff>955675</xdr:colOff>
      <xdr:row>34</xdr:row>
      <xdr:rowOff>232729</xdr:rowOff>
    </xdr:to>
    <xdr:sp macro="" textlink="">
      <xdr:nvSpPr>
        <xdr:cNvPr id="138" name="円/楕円 137"/>
        <xdr:cNvSpPr/>
      </xdr:nvSpPr>
      <xdr:spPr bwMode="auto">
        <a:xfrm>
          <a:off x="4254500" y="639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242906</xdr:rowOff>
    </xdr:from>
    <xdr:ext cx="762000" cy="259045"/>
    <xdr:sp macro="" textlink="">
      <xdr:nvSpPr>
        <xdr:cNvPr id="139" name="テキスト ボックス 138"/>
        <xdr:cNvSpPr txBox="1"/>
      </xdr:nvSpPr>
      <xdr:spPr>
        <a:xfrm>
          <a:off x="3924300" y="616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93900</xdr:rowOff>
    </xdr:from>
    <xdr:to>
      <xdr:col>3</xdr:col>
      <xdr:colOff>257175</xdr:colOff>
      <xdr:row>34</xdr:row>
      <xdr:rowOff>195500</xdr:rowOff>
    </xdr:to>
    <xdr:sp macro="" textlink="">
      <xdr:nvSpPr>
        <xdr:cNvPr id="140" name="円/楕円 139"/>
        <xdr:cNvSpPr/>
      </xdr:nvSpPr>
      <xdr:spPr bwMode="auto">
        <a:xfrm>
          <a:off x="3556000" y="636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205677</xdr:rowOff>
    </xdr:from>
    <xdr:ext cx="762000" cy="259045"/>
    <xdr:sp macro="" textlink="">
      <xdr:nvSpPr>
        <xdr:cNvPr id="141" name="テキスト ボックス 140"/>
        <xdr:cNvSpPr txBox="1"/>
      </xdr:nvSpPr>
      <xdr:spPr>
        <a:xfrm>
          <a:off x="3225800" y="61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48409</xdr:rowOff>
    </xdr:from>
    <xdr:to>
      <xdr:col>2</xdr:col>
      <xdr:colOff>692150</xdr:colOff>
      <xdr:row>34</xdr:row>
      <xdr:rowOff>150009</xdr:rowOff>
    </xdr:to>
    <xdr:sp macro="" textlink="">
      <xdr:nvSpPr>
        <xdr:cNvPr id="142" name="円/楕円 141"/>
        <xdr:cNvSpPr/>
      </xdr:nvSpPr>
      <xdr:spPr bwMode="auto">
        <a:xfrm>
          <a:off x="2857500" y="631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160186</xdr:rowOff>
    </xdr:from>
    <xdr:ext cx="762000" cy="259045"/>
    <xdr:sp macro="" textlink="">
      <xdr:nvSpPr>
        <xdr:cNvPr id="143" name="テキスト ボックス 142"/>
        <xdr:cNvSpPr txBox="1"/>
      </xdr:nvSpPr>
      <xdr:spPr>
        <a:xfrm>
          <a:off x="2527300" y="608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財政調整基金残高は、適切な財源の確保と歳出の精査により、近年は取り崩しを回避しています。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実質収支額は、平成１０年度以降、行財政改革を着実に進めており、継続的に黒字を確保しています。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実質単年度収支は、平成２４年度及び平成２６年度において赤字となりましたが、これは除雪費の増大が影響しています。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今後も、歳入の補足と歳出の合理化等行財政改革を推進し、健全な財政運営に努めていきます。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地方公共団体の財政の健全化に関する法律に基づく比率（健全化判断比率といいます</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）の一つである連結実質赤字比率は、各会計</a:t>
          </a:r>
          <a:r>
            <a:rPr lang="ja-JP" altLang="en-US" sz="1400" b="0" i="0" baseline="0">
              <a:solidFill>
                <a:schemeClr val="dk1"/>
              </a:solidFill>
              <a:latin typeface="+mn-lt"/>
              <a:ea typeface="+mn-ea"/>
              <a:cs typeface="+mn-cs"/>
            </a:rPr>
            <a:t>の決算額の合計が</a:t>
          </a:r>
          <a:r>
            <a:rPr lang="ja-JP" altLang="ja-JP" sz="1400" b="0" i="0" baseline="0">
              <a:solidFill>
                <a:schemeClr val="dk1"/>
              </a:solidFill>
              <a:latin typeface="+mn-lt"/>
              <a:ea typeface="+mn-ea"/>
              <a:cs typeface="+mn-cs"/>
            </a:rPr>
            <a:t>黒字であるため、比率なしという結果になっています。</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個別排水処理事業、簡易水道事業及び下水道事業の各会計</a:t>
          </a:r>
          <a:r>
            <a:rPr lang="ja-JP" altLang="ja-JP" sz="1400" b="0" i="0" baseline="0">
              <a:solidFill>
                <a:schemeClr val="dk1"/>
              </a:solidFill>
              <a:latin typeface="+mn-lt"/>
              <a:ea typeface="+mn-ea"/>
              <a:cs typeface="+mn-cs"/>
            </a:rPr>
            <a:t>は、一般会計からの赤字補てん的な繰入金により、</a:t>
          </a:r>
          <a:r>
            <a:rPr lang="ja-JP" altLang="en-US" sz="1400" b="0" i="0" baseline="0">
              <a:solidFill>
                <a:schemeClr val="dk1"/>
              </a:solidFill>
              <a:latin typeface="+mn-lt"/>
              <a:ea typeface="+mn-ea"/>
              <a:cs typeface="+mn-cs"/>
            </a:rPr>
            <a:t>資金不足額</a:t>
          </a:r>
          <a:r>
            <a:rPr lang="ja-JP" altLang="ja-JP" sz="1400" b="0" i="0" baseline="0">
              <a:solidFill>
                <a:schemeClr val="dk1"/>
              </a:solidFill>
              <a:latin typeface="+mn-lt"/>
              <a:ea typeface="+mn-ea"/>
              <a:cs typeface="+mn-cs"/>
            </a:rPr>
            <a:t>ゼロ</a:t>
          </a:r>
          <a:r>
            <a:rPr lang="ja-JP" altLang="en-US" sz="1400" b="0" i="0" baseline="0">
              <a:solidFill>
                <a:schemeClr val="dk1"/>
              </a:solidFill>
              <a:latin typeface="+mn-lt"/>
              <a:ea typeface="+mn-ea"/>
              <a:cs typeface="+mn-cs"/>
            </a:rPr>
            <a:t>を</a:t>
          </a:r>
          <a:r>
            <a:rPr lang="ja-JP" altLang="ja-JP" sz="1400" b="0" i="0" baseline="0">
              <a:solidFill>
                <a:schemeClr val="dk1"/>
              </a:solidFill>
              <a:latin typeface="+mn-lt"/>
              <a:ea typeface="+mn-ea"/>
              <a:cs typeface="+mn-cs"/>
            </a:rPr>
            <a:t>維持していることから、</a:t>
          </a:r>
          <a:r>
            <a:rPr lang="ja-JP" altLang="en-US" sz="1400" b="0" i="0" baseline="0">
              <a:solidFill>
                <a:schemeClr val="dk1"/>
              </a:solidFill>
              <a:latin typeface="+mn-lt"/>
              <a:ea typeface="+mn-ea"/>
              <a:cs typeface="+mn-cs"/>
            </a:rPr>
            <a:t>引き続き、</a:t>
          </a:r>
          <a:r>
            <a:rPr lang="ja-JP" altLang="ja-JP" sz="1400" b="0" i="0" baseline="0">
              <a:solidFill>
                <a:schemeClr val="dk1"/>
              </a:solidFill>
              <a:latin typeface="+mn-lt"/>
              <a:ea typeface="+mn-ea"/>
              <a:cs typeface="+mn-cs"/>
            </a:rPr>
            <a:t>収支状況を注視していく必要があります。</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国民健康保険事業勘定特別会計</a:t>
          </a:r>
          <a:r>
            <a:rPr lang="ja-JP" altLang="en-US" sz="1400" b="0" i="0" baseline="0">
              <a:solidFill>
                <a:schemeClr val="dk1"/>
              </a:solidFill>
              <a:latin typeface="+mn-lt"/>
              <a:ea typeface="+mn-ea"/>
              <a:cs typeface="+mn-cs"/>
            </a:rPr>
            <a:t>についても、</a:t>
          </a:r>
          <a:r>
            <a:rPr lang="ja-JP" altLang="ja-JP" sz="1400" b="0" i="0" baseline="0">
              <a:solidFill>
                <a:schemeClr val="dk1"/>
              </a:solidFill>
              <a:latin typeface="+mn-lt"/>
              <a:ea typeface="+mn-ea"/>
              <a:cs typeface="+mn-cs"/>
            </a:rPr>
            <a:t>前述の会計と同様、収支ゼロを維持するため、一般会計からの繰入金をもって措置してきました</a:t>
          </a:r>
          <a:r>
            <a:rPr lang="ja-JP" altLang="en-US" sz="1400" b="0" i="0" baseline="0">
              <a:solidFill>
                <a:schemeClr val="dk1"/>
              </a:solidFill>
              <a:latin typeface="+mn-lt"/>
              <a:ea typeface="+mn-ea"/>
              <a:cs typeface="+mn-cs"/>
            </a:rPr>
            <a:t>。平成２６年度は、過去最大となる２億６</a:t>
          </a:r>
          <a:r>
            <a:rPr lang="en-US"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８８２万円を繰り入れたものの、平成１９年度以来、７年ぶりに赤字決算となりました。被保険者数の減少や医療技術の進歩による医療費の増加等、構造的な問題も抱えていますが、国保財政の健全な運営のためにも、収支改善を図る必要があります。</a:t>
          </a:r>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健全化判断比率の一つである実質公債費比率は、平成１９年度</a:t>
          </a:r>
          <a:r>
            <a:rPr lang="ja-JP" altLang="en-US" sz="1400" b="0" i="0" baseline="0">
              <a:solidFill>
                <a:schemeClr val="dk1"/>
              </a:solidFill>
              <a:latin typeface="+mn-lt"/>
              <a:ea typeface="+mn-ea"/>
              <a:cs typeface="+mn-cs"/>
            </a:rPr>
            <a:t>が</a:t>
          </a:r>
          <a:r>
            <a:rPr lang="ja-JP" altLang="ja-JP" sz="1400" b="0" i="0" baseline="0">
              <a:solidFill>
                <a:schemeClr val="dk1"/>
              </a:solidFill>
              <a:latin typeface="+mn-lt"/>
              <a:ea typeface="+mn-ea"/>
              <a:cs typeface="+mn-cs"/>
            </a:rPr>
            <a:t>１６．４</a:t>
          </a:r>
          <a:r>
            <a:rPr lang="ja-JP" altLang="en-US" sz="1400" b="0" i="0" baseline="0">
              <a:solidFill>
                <a:schemeClr val="dk1"/>
              </a:solidFill>
              <a:latin typeface="+mn-lt"/>
              <a:ea typeface="+mn-ea"/>
              <a:cs typeface="+mn-cs"/>
            </a:rPr>
            <a:t>パーセント、以降年々減少し</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平成２６</a:t>
          </a:r>
          <a:r>
            <a:rPr lang="ja-JP" altLang="ja-JP" sz="1400" b="0" i="0" baseline="0">
              <a:solidFill>
                <a:schemeClr val="dk1"/>
              </a:solidFill>
              <a:latin typeface="+mn-lt"/>
              <a:ea typeface="+mn-ea"/>
              <a:cs typeface="+mn-cs"/>
            </a:rPr>
            <a:t>年度は１</a:t>
          </a:r>
          <a:r>
            <a:rPr lang="ja-JP" altLang="en-US" sz="1400" b="0" i="0" baseline="0">
              <a:solidFill>
                <a:schemeClr val="dk1"/>
              </a:solidFill>
              <a:latin typeface="+mn-lt"/>
              <a:ea typeface="+mn-ea"/>
              <a:cs typeface="+mn-cs"/>
            </a:rPr>
            <a:t>０</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９パーセント</a:t>
          </a:r>
          <a:r>
            <a:rPr lang="ja-JP" altLang="ja-JP" sz="1400" b="0" i="0" baseline="0">
              <a:solidFill>
                <a:schemeClr val="dk1"/>
              </a:solidFill>
              <a:latin typeface="+mn-lt"/>
              <a:ea typeface="+mn-ea"/>
              <a:cs typeface="+mn-cs"/>
            </a:rPr>
            <a:t>と</a:t>
          </a:r>
          <a:r>
            <a:rPr lang="ja-JP" altLang="en-US" sz="1400" b="0" i="0" baseline="0">
              <a:solidFill>
                <a:schemeClr val="dk1"/>
              </a:solidFill>
              <a:latin typeface="+mn-lt"/>
              <a:ea typeface="+mn-ea"/>
              <a:cs typeface="+mn-cs"/>
            </a:rPr>
            <a:t>なっています。</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事業実施にあっては、必要性や緊急性のほか、「</a:t>
          </a:r>
          <a:r>
            <a:rPr lang="ja-JP" altLang="ja-JP" sz="1400" b="0" i="0" baseline="0">
              <a:solidFill>
                <a:schemeClr val="dk1"/>
              </a:solidFill>
              <a:latin typeface="+mn-lt"/>
              <a:ea typeface="+mn-ea"/>
              <a:cs typeface="+mn-cs"/>
            </a:rPr>
            <a:t>返</a:t>
          </a:r>
          <a:r>
            <a:rPr lang="ja-JP" altLang="en-US" sz="1400" b="0" i="0" baseline="0">
              <a:solidFill>
                <a:schemeClr val="dk1"/>
              </a:solidFill>
              <a:latin typeface="+mn-lt"/>
              <a:ea typeface="+mn-ea"/>
              <a:cs typeface="+mn-cs"/>
            </a:rPr>
            <a:t>す以上に借りない」という方針の下、地方債の借り入れを</a:t>
          </a:r>
          <a:r>
            <a:rPr lang="ja-JP" altLang="ja-JP" sz="1400" b="0" i="0" baseline="0">
              <a:solidFill>
                <a:schemeClr val="dk1"/>
              </a:solidFill>
              <a:latin typeface="+mn-lt"/>
              <a:ea typeface="+mn-ea"/>
              <a:cs typeface="+mn-cs"/>
            </a:rPr>
            <a:t>抑制</a:t>
          </a:r>
          <a:r>
            <a:rPr lang="ja-JP" altLang="en-US" sz="1400" b="0" i="0" baseline="0">
              <a:solidFill>
                <a:schemeClr val="dk1"/>
              </a:solidFill>
              <a:latin typeface="+mn-lt"/>
              <a:ea typeface="+mn-ea"/>
              <a:cs typeface="+mn-cs"/>
            </a:rPr>
            <a:t>してきた</a:t>
          </a:r>
          <a:r>
            <a:rPr lang="ja-JP" altLang="ja-JP" sz="1400" b="0" i="0" baseline="0">
              <a:solidFill>
                <a:schemeClr val="dk1"/>
              </a:solidFill>
              <a:latin typeface="+mn-lt"/>
              <a:ea typeface="+mn-ea"/>
              <a:cs typeface="+mn-cs"/>
            </a:rPr>
            <a:t>ことや、財政運営に有利な</a:t>
          </a:r>
          <a:r>
            <a:rPr lang="ja-JP" altLang="en-US" sz="1400" b="0" i="0" baseline="0">
              <a:solidFill>
                <a:schemeClr val="dk1"/>
              </a:solidFill>
              <a:latin typeface="+mn-lt"/>
              <a:ea typeface="+mn-ea"/>
              <a:cs typeface="+mn-cs"/>
            </a:rPr>
            <a:t>交付税措置率の高い地方債</a:t>
          </a:r>
          <a:r>
            <a:rPr lang="ja-JP" altLang="ja-JP" sz="1400" b="0" i="0" baseline="0">
              <a:solidFill>
                <a:schemeClr val="dk1"/>
              </a:solidFill>
              <a:latin typeface="+mn-lt"/>
              <a:ea typeface="+mn-ea"/>
              <a:cs typeface="+mn-cs"/>
            </a:rPr>
            <a:t>を</a:t>
          </a:r>
          <a:r>
            <a:rPr lang="ja-JP" altLang="en-US" sz="1400" b="0" i="0" baseline="0">
              <a:solidFill>
                <a:schemeClr val="dk1"/>
              </a:solidFill>
              <a:latin typeface="+mn-lt"/>
              <a:ea typeface="+mn-ea"/>
              <a:cs typeface="+mn-cs"/>
            </a:rPr>
            <a:t>選択する</a:t>
          </a:r>
          <a:r>
            <a:rPr lang="ja-JP" altLang="ja-JP" sz="1400" b="0" i="0" baseline="0">
              <a:solidFill>
                <a:schemeClr val="dk1"/>
              </a:solidFill>
              <a:latin typeface="+mn-lt"/>
              <a:ea typeface="+mn-ea"/>
              <a:cs typeface="+mn-cs"/>
            </a:rPr>
            <a:t>ことで、算入公債費等が</a:t>
          </a:r>
          <a:r>
            <a:rPr lang="ja-JP" altLang="en-US" sz="1400" b="0" i="0" baseline="0">
              <a:solidFill>
                <a:schemeClr val="dk1"/>
              </a:solidFill>
              <a:latin typeface="+mn-lt"/>
              <a:ea typeface="+mn-ea"/>
              <a:cs typeface="+mn-cs"/>
            </a:rPr>
            <a:t>増加した</a:t>
          </a:r>
          <a:r>
            <a:rPr lang="ja-JP" altLang="ja-JP" sz="1400" b="0" i="0" baseline="0">
              <a:solidFill>
                <a:schemeClr val="dk1"/>
              </a:solidFill>
              <a:latin typeface="+mn-lt"/>
              <a:ea typeface="+mn-ea"/>
              <a:cs typeface="+mn-cs"/>
            </a:rPr>
            <a:t>ことが要因です。　</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引き続き、</a:t>
          </a:r>
          <a:r>
            <a:rPr lang="ja-JP" altLang="en-US" sz="1400" b="0" i="0" baseline="0">
              <a:solidFill>
                <a:schemeClr val="dk1"/>
              </a:solidFill>
              <a:latin typeface="+mn-lt"/>
              <a:ea typeface="+mn-ea"/>
              <a:cs typeface="+mn-cs"/>
            </a:rPr>
            <a:t>地方債の抑制と実質公債費比率の</a:t>
          </a:r>
          <a:r>
            <a:rPr lang="ja-JP" altLang="ja-JP" sz="1400" b="0" i="0" baseline="0">
              <a:solidFill>
                <a:schemeClr val="dk1"/>
              </a:solidFill>
              <a:latin typeface="+mn-lt"/>
              <a:ea typeface="+mn-ea"/>
              <a:cs typeface="+mn-cs"/>
            </a:rPr>
            <a:t>適正</a:t>
          </a:r>
          <a:r>
            <a:rPr lang="ja-JP" altLang="en-US" sz="1400" b="0" i="0" baseline="0">
              <a:solidFill>
                <a:schemeClr val="dk1"/>
              </a:solidFill>
              <a:latin typeface="+mn-lt"/>
              <a:ea typeface="+mn-ea"/>
              <a:cs typeface="+mn-cs"/>
            </a:rPr>
            <a:t>な</a:t>
          </a:r>
          <a:r>
            <a:rPr lang="ja-JP" altLang="ja-JP" sz="1400" b="0" i="0" baseline="0">
              <a:solidFill>
                <a:schemeClr val="dk1"/>
              </a:solidFill>
              <a:latin typeface="+mn-lt"/>
              <a:ea typeface="+mn-ea"/>
              <a:cs typeface="+mn-cs"/>
            </a:rPr>
            <a:t>水準</a:t>
          </a:r>
          <a:r>
            <a:rPr lang="ja-JP" altLang="en-US" sz="1400" b="0" i="0" baseline="0">
              <a:solidFill>
                <a:schemeClr val="dk1"/>
              </a:solidFill>
              <a:latin typeface="+mn-lt"/>
              <a:ea typeface="+mn-ea"/>
              <a:cs typeface="+mn-cs"/>
            </a:rPr>
            <a:t>の維持に努めます</a:t>
          </a:r>
          <a:r>
            <a:rPr lang="ja-JP" altLang="ja-JP" sz="1400" b="0" i="0" baseline="0">
              <a:solidFill>
                <a:schemeClr val="dk1"/>
              </a:solidFill>
              <a:latin typeface="+mn-lt"/>
              <a:ea typeface="+mn-ea"/>
              <a:cs typeface="+mn-cs"/>
            </a:rPr>
            <a:t>。</a:t>
          </a:r>
          <a:endParaRPr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健全化判断比率の一つである将来負担比率</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、平成</a:t>
          </a:r>
          <a:r>
            <a:rPr lang="ja-JP" altLang="en-US" sz="1300" b="0" i="0" baseline="0">
              <a:solidFill>
                <a:schemeClr val="dk1"/>
              </a:solidFill>
              <a:latin typeface="+mn-lt"/>
              <a:ea typeface="+mn-ea"/>
              <a:cs typeface="+mn-cs"/>
            </a:rPr>
            <a:t>１９</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が１０２．９パーセント、以降</a:t>
          </a:r>
          <a:r>
            <a:rPr lang="ja-JP" altLang="ja-JP" sz="1300" b="0" i="0" baseline="0">
              <a:solidFill>
                <a:schemeClr val="dk1"/>
              </a:solidFill>
              <a:latin typeface="+mn-lt"/>
              <a:ea typeface="+mn-ea"/>
              <a:cs typeface="+mn-cs"/>
            </a:rPr>
            <a:t>減少</a:t>
          </a:r>
          <a:r>
            <a:rPr lang="ja-JP" altLang="en-US" sz="1300" b="0" i="0" baseline="0">
              <a:solidFill>
                <a:schemeClr val="dk1"/>
              </a:solidFill>
              <a:latin typeface="+mn-lt"/>
              <a:ea typeface="+mn-ea"/>
              <a:cs typeface="+mn-cs"/>
            </a:rPr>
            <a:t>傾向で推移しており</a:t>
          </a:r>
          <a:r>
            <a:rPr lang="ja-JP" altLang="ja-JP" sz="1300" b="0" i="0" baseline="0">
              <a:solidFill>
                <a:schemeClr val="dk1"/>
              </a:solidFill>
              <a:latin typeface="+mn-lt"/>
              <a:ea typeface="+mn-ea"/>
              <a:cs typeface="+mn-cs"/>
            </a:rPr>
            <a:t>、平成２６年度は</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パーセントとなっています。</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将来負担額は、一般会計等に係る地方債の現在高が全体の約７割を占め、次いで公営企業債等繰入見込額、退職手当負担見込額の順となっており、平成２６年度は、</a:t>
          </a:r>
          <a:r>
            <a:rPr lang="ja-JP" altLang="ja-JP" sz="1300" b="0" i="0" baseline="0">
              <a:solidFill>
                <a:schemeClr val="dk1"/>
              </a:solidFill>
              <a:latin typeface="+mn-lt"/>
              <a:ea typeface="+mn-ea"/>
              <a:cs typeface="+mn-cs"/>
            </a:rPr>
            <a:t>公営企業債等繰入見込額</a:t>
          </a:r>
          <a:r>
            <a:rPr lang="ja-JP" altLang="en-US" sz="1300" b="0" i="0" baseline="0">
              <a:solidFill>
                <a:schemeClr val="dk1"/>
              </a:solidFill>
              <a:latin typeface="+mn-lt"/>
              <a:ea typeface="+mn-ea"/>
              <a:cs typeface="+mn-cs"/>
            </a:rPr>
            <a:t>のうち下水道事業会計分が会計基準の見直しにより、また、退職手当見込額が支給率の見直しにより、それぞれ減額となりました。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充当可能財源等では、基金と特定歳入は減となったものの、基準財政需要額算入見込額は増加しており、結果、将来負担比率は、前年度から５．３ポイント減少しました。</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地方債の</a:t>
          </a:r>
          <a:r>
            <a:rPr lang="ja-JP" altLang="ja-JP" sz="1300" b="0" i="0" baseline="0">
              <a:solidFill>
                <a:schemeClr val="dk1"/>
              </a:solidFill>
              <a:latin typeface="+mn-lt"/>
              <a:ea typeface="+mn-ea"/>
              <a:cs typeface="+mn-cs"/>
            </a:rPr>
            <a:t>借り入れを</a:t>
          </a:r>
          <a:r>
            <a:rPr lang="ja-JP" altLang="en-US" sz="1300" b="0" i="0" baseline="0">
              <a:solidFill>
                <a:schemeClr val="dk1"/>
              </a:solidFill>
              <a:latin typeface="+mn-lt"/>
              <a:ea typeface="+mn-ea"/>
              <a:cs typeface="+mn-cs"/>
            </a:rPr>
            <a:t>抑制するとともに、職員の定員管理を適正に行い、持続可能な財政運営</a:t>
          </a:r>
          <a:r>
            <a:rPr lang="ja-JP" altLang="ja-JP" sz="1300" b="0" i="0" baseline="0">
              <a:solidFill>
                <a:schemeClr val="dk1"/>
              </a:solidFill>
              <a:latin typeface="+mn-lt"/>
              <a:ea typeface="+mn-ea"/>
              <a:cs typeface="+mn-cs"/>
            </a:rPr>
            <a:t>に努め</a:t>
          </a:r>
          <a:r>
            <a:rPr lang="ja-JP" altLang="en-US" sz="1300" b="0" i="0" baseline="0">
              <a:solidFill>
                <a:schemeClr val="dk1"/>
              </a:solidFill>
              <a:latin typeface="+mn-lt"/>
              <a:ea typeface="+mn-ea"/>
              <a:cs typeface="+mn-cs"/>
            </a:rPr>
            <a:t>ます</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18659730</v>
      </c>
      <c r="BO4" s="349"/>
      <c r="BP4" s="349"/>
      <c r="BQ4" s="349"/>
      <c r="BR4" s="349"/>
      <c r="BS4" s="349"/>
      <c r="BT4" s="349"/>
      <c r="BU4" s="350"/>
      <c r="BV4" s="348">
        <v>19868775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18398841</v>
      </c>
      <c r="BO5" s="386"/>
      <c r="BP5" s="386"/>
      <c r="BQ5" s="386"/>
      <c r="BR5" s="386"/>
      <c r="BS5" s="386"/>
      <c r="BT5" s="386"/>
      <c r="BU5" s="387"/>
      <c r="BV5" s="385">
        <v>19413969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260889</v>
      </c>
      <c r="BO6" s="386"/>
      <c r="BP6" s="386"/>
      <c r="BQ6" s="386"/>
      <c r="BR6" s="386"/>
      <c r="BS6" s="386"/>
      <c r="BT6" s="386"/>
      <c r="BU6" s="387"/>
      <c r="BV6" s="385">
        <v>454806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95.2</v>
      </c>
      <c r="CU6" s="423"/>
      <c r="CV6" s="423"/>
      <c r="CW6" s="423"/>
      <c r="CX6" s="423"/>
      <c r="CY6" s="423"/>
      <c r="CZ6" s="423"/>
      <c r="DA6" s="424"/>
      <c r="DB6" s="422">
        <v>88.4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2465</v>
      </c>
      <c r="BO7" s="386"/>
      <c r="BP7" s="386"/>
      <c r="BQ7" s="386"/>
      <c r="BR7" s="386"/>
      <c r="BS7" s="386"/>
      <c r="BT7" s="386"/>
      <c r="BU7" s="387"/>
      <c r="BV7" s="385">
        <v>39260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11750375</v>
      </c>
      <c r="CU7" s="386"/>
      <c r="CV7" s="386"/>
      <c r="CW7" s="386"/>
      <c r="CX7" s="386"/>
      <c r="CY7" s="386"/>
      <c r="CZ7" s="386"/>
      <c r="DA7" s="387"/>
      <c r="DB7" s="385">
        <v>11689563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258424</v>
      </c>
      <c r="BO8" s="386"/>
      <c r="BP8" s="386"/>
      <c r="BQ8" s="386"/>
      <c r="BR8" s="386"/>
      <c r="BS8" s="386"/>
      <c r="BT8" s="386"/>
      <c r="BU8" s="387"/>
      <c r="BV8" s="385">
        <v>415546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45085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-157122</v>
      </c>
      <c r="BO9" s="386"/>
      <c r="BP9" s="386"/>
      <c r="BQ9" s="386"/>
      <c r="BR9" s="386"/>
      <c r="BS9" s="386"/>
      <c r="BT9" s="386"/>
      <c r="BU9" s="387"/>
      <c r="BV9" s="385">
        <v>45105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42452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221</v>
      </c>
      <c r="BO10" s="386"/>
      <c r="BP10" s="386"/>
      <c r="BQ10" s="386"/>
      <c r="BR10" s="386"/>
      <c r="BS10" s="386"/>
      <c r="BT10" s="386"/>
      <c r="BU10" s="387"/>
      <c r="BV10" s="385">
        <v>208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45391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45333</v>
      </c>
      <c r="S13" s="467"/>
      <c r="T13" s="467"/>
      <c r="U13" s="467"/>
      <c r="V13" s="468"/>
      <c r="W13" s="401" t="s">
        <v>123</v>
      </c>
      <c r="X13" s="402"/>
      <c r="Y13" s="402"/>
      <c r="Z13" s="402"/>
      <c r="AA13" s="402"/>
      <c r="AB13" s="392"/>
      <c r="AC13" s="436">
        <v>2785</v>
      </c>
      <c r="AD13" s="437"/>
      <c r="AE13" s="437"/>
      <c r="AF13" s="437"/>
      <c r="AG13" s="476"/>
      <c r="AH13" s="436">
        <v>2945</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-156901</v>
      </c>
      <c r="BO13" s="386"/>
      <c r="BP13" s="386"/>
      <c r="BQ13" s="386"/>
      <c r="BR13" s="386"/>
      <c r="BS13" s="386"/>
      <c r="BT13" s="386"/>
      <c r="BU13" s="387"/>
      <c r="BV13" s="385">
        <v>45313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45485</v>
      </c>
      <c r="S14" s="467"/>
      <c r="T14" s="467"/>
      <c r="U14" s="467"/>
      <c r="V14" s="468"/>
      <c r="W14" s="375"/>
      <c r="X14" s="376"/>
      <c r="Y14" s="376"/>
      <c r="Z14" s="376"/>
      <c r="AA14" s="376"/>
      <c r="AB14" s="365"/>
      <c r="AC14" s="469">
        <v>13.4</v>
      </c>
      <c r="AD14" s="470"/>
      <c r="AE14" s="470"/>
      <c r="AF14" s="470"/>
      <c r="AG14" s="471"/>
      <c r="AH14" s="469">
        <v>14.1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50.8</v>
      </c>
      <c r="CU14" s="481"/>
      <c r="CV14" s="481"/>
      <c r="CW14" s="481"/>
      <c r="CX14" s="481"/>
      <c r="CY14" s="481"/>
      <c r="CZ14" s="481"/>
      <c r="DA14" s="482"/>
      <c r="DB14" s="480">
        <v>56.1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45431</v>
      </c>
      <c r="S15" s="467"/>
      <c r="T15" s="467"/>
      <c r="U15" s="467"/>
      <c r="V15" s="468"/>
      <c r="W15" s="401" t="s">
        <v>129</v>
      </c>
      <c r="X15" s="402"/>
      <c r="Y15" s="402"/>
      <c r="Z15" s="402"/>
      <c r="AA15" s="402"/>
      <c r="AB15" s="392"/>
      <c r="AC15" s="436">
        <v>4145</v>
      </c>
      <c r="AD15" s="437"/>
      <c r="AE15" s="437"/>
      <c r="AF15" s="437"/>
      <c r="AG15" s="476"/>
      <c r="AH15" s="436">
        <v>4098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4581102</v>
      </c>
      <c r="BO15" s="349"/>
      <c r="BP15" s="349"/>
      <c r="BQ15" s="349"/>
      <c r="BR15" s="349"/>
      <c r="BS15" s="349"/>
      <c r="BT15" s="349"/>
      <c r="BU15" s="350"/>
      <c r="BV15" s="348">
        <v>4412393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20</v>
      </c>
      <c r="AD16" s="470"/>
      <c r="AE16" s="470"/>
      <c r="AF16" s="470"/>
      <c r="AG16" s="471"/>
      <c r="AH16" s="469">
        <v>19.600000000000001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9671001</v>
      </c>
      <c r="BO16" s="386"/>
      <c r="BP16" s="386"/>
      <c r="BQ16" s="386"/>
      <c r="BR16" s="386"/>
      <c r="BS16" s="386"/>
      <c r="BT16" s="386"/>
      <c r="BU16" s="387"/>
      <c r="BV16" s="385">
        <v>9651469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13803</v>
      </c>
      <c r="AD17" s="437"/>
      <c r="AE17" s="437"/>
      <c r="AF17" s="437"/>
      <c r="AG17" s="476"/>
      <c r="AH17" s="436">
        <v>13687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5816783</v>
      </c>
      <c r="BO17" s="386"/>
      <c r="BP17" s="386"/>
      <c r="BQ17" s="386"/>
      <c r="BR17" s="386"/>
      <c r="BS17" s="386"/>
      <c r="BT17" s="386"/>
      <c r="BU17" s="387"/>
      <c r="BV17" s="385">
        <v>5606742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466.02</v>
      </c>
      <c r="M18" s="498"/>
      <c r="N18" s="498"/>
      <c r="O18" s="498"/>
      <c r="P18" s="498"/>
      <c r="Q18" s="498"/>
      <c r="R18" s="499"/>
      <c r="S18" s="499"/>
      <c r="T18" s="499"/>
      <c r="U18" s="499"/>
      <c r="V18" s="500"/>
      <c r="W18" s="403"/>
      <c r="X18" s="404"/>
      <c r="Y18" s="404"/>
      <c r="Z18" s="404"/>
      <c r="AA18" s="404"/>
      <c r="AB18" s="395"/>
      <c r="AC18" s="501">
        <v>66.599999999999994</v>
      </c>
      <c r="AD18" s="502"/>
      <c r="AE18" s="502"/>
      <c r="AF18" s="502"/>
      <c r="AG18" s="503"/>
      <c r="AH18" s="501">
        <v>65.5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10423783</v>
      </c>
      <c r="BO18" s="386"/>
      <c r="BP18" s="386"/>
      <c r="BQ18" s="386"/>
      <c r="BR18" s="386"/>
      <c r="BS18" s="386"/>
      <c r="BT18" s="386"/>
      <c r="BU18" s="387"/>
      <c r="BV18" s="385">
        <v>9736715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12541453</v>
      </c>
      <c r="BO19" s="386"/>
      <c r="BP19" s="386"/>
      <c r="BQ19" s="386"/>
      <c r="BR19" s="386"/>
      <c r="BS19" s="386"/>
      <c r="BT19" s="386"/>
      <c r="BU19" s="387"/>
      <c r="BV19" s="385">
        <v>13332470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17660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19279031</v>
      </c>
      <c r="BO23" s="386"/>
      <c r="BP23" s="386"/>
      <c r="BQ23" s="386"/>
      <c r="BR23" s="386"/>
      <c r="BS23" s="386"/>
      <c r="BT23" s="386"/>
      <c r="BU23" s="387"/>
      <c r="BV23" s="385">
        <v>19447683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8590</v>
      </c>
      <c r="R24" s="437"/>
      <c r="S24" s="437"/>
      <c r="T24" s="437"/>
      <c r="U24" s="437"/>
      <c r="V24" s="476"/>
      <c r="W24" s="531"/>
      <c r="X24" s="519"/>
      <c r="Y24" s="520"/>
      <c r="Z24" s="435" t="s">
        <v>152</v>
      </c>
      <c r="AA24" s="415"/>
      <c r="AB24" s="415"/>
      <c r="AC24" s="415"/>
      <c r="AD24" s="415"/>
      <c r="AE24" s="415"/>
      <c r="AF24" s="415"/>
      <c r="AG24" s="416"/>
      <c r="AH24" s="436">
        <v>241</v>
      </c>
      <c r="AI24" s="437"/>
      <c r="AJ24" s="437"/>
      <c r="AK24" s="437"/>
      <c r="AL24" s="476"/>
      <c r="AM24" s="436">
        <v>756740</v>
      </c>
      <c r="AN24" s="437"/>
      <c r="AO24" s="437"/>
      <c r="AP24" s="437"/>
      <c r="AQ24" s="437"/>
      <c r="AR24" s="476"/>
      <c r="AS24" s="436">
        <v>3140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16795861</v>
      </c>
      <c r="BO24" s="386"/>
      <c r="BP24" s="386"/>
      <c r="BQ24" s="386"/>
      <c r="BR24" s="386"/>
      <c r="BS24" s="386"/>
      <c r="BT24" s="386"/>
      <c r="BU24" s="387"/>
      <c r="BV24" s="385">
        <v>16889745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7110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2111981</v>
      </c>
      <c r="BO25" s="349"/>
      <c r="BP25" s="349"/>
      <c r="BQ25" s="349"/>
      <c r="BR25" s="349"/>
      <c r="BS25" s="349"/>
      <c r="BT25" s="349"/>
      <c r="BU25" s="350"/>
      <c r="BV25" s="348">
        <v>2056986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6270</v>
      </c>
      <c r="R26" s="437"/>
      <c r="S26" s="437"/>
      <c r="T26" s="437"/>
      <c r="U26" s="437"/>
      <c r="V26" s="476"/>
      <c r="W26" s="531"/>
      <c r="X26" s="519"/>
      <c r="Y26" s="520"/>
      <c r="Z26" s="435" t="s">
        <v>158</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3510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382686</v>
      </c>
      <c r="BO27" s="555"/>
      <c r="BP27" s="555"/>
      <c r="BQ27" s="555"/>
      <c r="BR27" s="555"/>
      <c r="BS27" s="555"/>
      <c r="BT27" s="555"/>
      <c r="BU27" s="556"/>
      <c r="BV27" s="554">
        <v>382311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2750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684093</v>
      </c>
      <c r="BO28" s="349"/>
      <c r="BP28" s="349"/>
      <c r="BQ28" s="349"/>
      <c r="BR28" s="349"/>
      <c r="BS28" s="349"/>
      <c r="BT28" s="349"/>
      <c r="BU28" s="350"/>
      <c r="BV28" s="348">
        <v>683872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2350</v>
      </c>
      <c r="R29" s="437"/>
      <c r="S29" s="437"/>
      <c r="T29" s="437"/>
      <c r="U29" s="437"/>
      <c r="V29" s="476"/>
      <c r="W29" s="532"/>
      <c r="X29" s="533"/>
      <c r="Y29" s="534"/>
      <c r="Z29" s="435" t="s">
        <v>169</v>
      </c>
      <c r="AA29" s="415"/>
      <c r="AB29" s="415"/>
      <c r="AC29" s="415"/>
      <c r="AD29" s="415"/>
      <c r="AE29" s="415"/>
      <c r="AF29" s="415"/>
      <c r="AG29" s="416"/>
      <c r="AH29" s="436">
        <v>242</v>
      </c>
      <c r="AI29" s="437"/>
      <c r="AJ29" s="437"/>
      <c r="AK29" s="437"/>
      <c r="AL29" s="476"/>
      <c r="AM29" s="436">
        <v>759034</v>
      </c>
      <c r="AN29" s="437"/>
      <c r="AO29" s="437"/>
      <c r="AP29" s="437"/>
      <c r="AQ29" s="437"/>
      <c r="AR29" s="476"/>
      <c r="AS29" s="436">
        <v>3137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580822</v>
      </c>
      <c r="BO29" s="386"/>
      <c r="BP29" s="386"/>
      <c r="BQ29" s="386"/>
      <c r="BR29" s="386"/>
      <c r="BS29" s="386"/>
      <c r="BT29" s="386"/>
      <c r="BU29" s="387"/>
      <c r="BV29" s="385">
        <v>580565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3217024</v>
      </c>
      <c r="BO30" s="555"/>
      <c r="BP30" s="555"/>
      <c r="BQ30" s="555"/>
      <c r="BR30" s="555"/>
      <c r="BS30" s="555"/>
      <c r="BT30" s="555"/>
      <c r="BU30" s="556"/>
      <c r="BV30" s="554">
        <v>3665246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個別排水処理事業特別会計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十勝環境複合事務組合（一般会計）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音更町土地開発公社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十勝環境複合事務組合（余熱利用事業会計）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十勝圏複合事務組合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北十勝消防事務組合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十勝中部広域水道企業団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2" zoomScaleNormal="6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19400</v>
      </c>
      <c r="J41" s="83">
        <v>18804</v>
      </c>
      <c r="K41" s="83">
        <v>19153</v>
      </c>
      <c r="L41" s="83">
        <v>19448</v>
      </c>
      <c r="M41" s="84">
        <v>19279</v>
      </c>
    </row>
    <row r="42" spans="2:13" ht="27.75" customHeight="1">
      <c r="B42" s="1171"/>
      <c r="C42" s="1172"/>
      <c r="D42" s="85"/>
      <c r="E42" s="1177" t="s">
        <v>26</v>
      </c>
      <c r="F42" s="1177"/>
      <c r="G42" s="1177"/>
      <c r="H42" s="1178"/>
      <c r="I42" s="86">
        <v>639</v>
      </c>
      <c r="J42" s="87">
        <v>617</v>
      </c>
      <c r="K42" s="87">
        <v>559</v>
      </c>
      <c r="L42" s="87">
        <v>505</v>
      </c>
      <c r="M42" s="88">
        <v>447</v>
      </c>
    </row>
    <row r="43" spans="2:13" ht="27.75" customHeight="1">
      <c r="B43" s="1171"/>
      <c r="C43" s="1172"/>
      <c r="D43" s="85"/>
      <c r="E43" s="1177" t="s">
        <v>27</v>
      </c>
      <c r="F43" s="1177"/>
      <c r="G43" s="1177"/>
      <c r="H43" s="1178"/>
      <c r="I43" s="86">
        <v>4736</v>
      </c>
      <c r="J43" s="87">
        <v>4806</v>
      </c>
      <c r="K43" s="87">
        <v>5399</v>
      </c>
      <c r="L43" s="87">
        <v>6069</v>
      </c>
      <c r="M43" s="88">
        <v>5834</v>
      </c>
    </row>
    <row r="44" spans="2:13" ht="27.75" customHeight="1">
      <c r="B44" s="1171"/>
      <c r="C44" s="1172"/>
      <c r="D44" s="85"/>
      <c r="E44" s="1177" t="s">
        <v>28</v>
      </c>
      <c r="F44" s="1177"/>
      <c r="G44" s="1177"/>
      <c r="H44" s="1178"/>
      <c r="I44" s="86">
        <v>894</v>
      </c>
      <c r="J44" s="87">
        <v>841</v>
      </c>
      <c r="K44" s="87">
        <v>898</v>
      </c>
      <c r="L44" s="87">
        <v>868</v>
      </c>
      <c r="M44" s="88">
        <v>1038</v>
      </c>
    </row>
    <row r="45" spans="2:13" ht="27.75" customHeight="1">
      <c r="B45" s="1171"/>
      <c r="C45" s="1172"/>
      <c r="D45" s="85"/>
      <c r="E45" s="1177" t="s">
        <v>29</v>
      </c>
      <c r="F45" s="1177"/>
      <c r="G45" s="1177"/>
      <c r="H45" s="1178"/>
      <c r="I45" s="86">
        <v>2438</v>
      </c>
      <c r="J45" s="87">
        <v>2383</v>
      </c>
      <c r="K45" s="87">
        <v>2336</v>
      </c>
      <c r="L45" s="87">
        <v>2248</v>
      </c>
      <c r="M45" s="88">
        <v>2014</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5250</v>
      </c>
      <c r="J49" s="87">
        <v>5512</v>
      </c>
      <c r="K49" s="87">
        <v>5435</v>
      </c>
      <c r="L49" s="87">
        <v>5371</v>
      </c>
      <c r="M49" s="88">
        <v>5321</v>
      </c>
    </row>
    <row r="50" spans="2:13" ht="27.75" customHeight="1">
      <c r="B50" s="1171"/>
      <c r="C50" s="1172"/>
      <c r="D50" s="85"/>
      <c r="E50" s="1177" t="s">
        <v>35</v>
      </c>
      <c r="F50" s="1177"/>
      <c r="G50" s="1177"/>
      <c r="H50" s="1178"/>
      <c r="I50" s="86">
        <v>1914</v>
      </c>
      <c r="J50" s="87">
        <v>1988</v>
      </c>
      <c r="K50" s="87">
        <v>1987</v>
      </c>
      <c r="L50" s="87">
        <v>1893</v>
      </c>
      <c r="M50" s="88">
        <v>1838</v>
      </c>
    </row>
    <row r="51" spans="2:13" ht="27.75" customHeight="1">
      <c r="B51" s="1173"/>
      <c r="C51" s="1174"/>
      <c r="D51" s="85"/>
      <c r="E51" s="1177" t="s">
        <v>36</v>
      </c>
      <c r="F51" s="1177"/>
      <c r="G51" s="1177"/>
      <c r="H51" s="1178"/>
      <c r="I51" s="86">
        <v>15486</v>
      </c>
      <c r="J51" s="87">
        <v>15466</v>
      </c>
      <c r="K51" s="87">
        <v>15759</v>
      </c>
      <c r="L51" s="87">
        <v>16086</v>
      </c>
      <c r="M51" s="88">
        <v>16235</v>
      </c>
    </row>
    <row r="52" spans="2:13" ht="27.75" customHeight="1" thickBot="1">
      <c r="B52" s="1181" t="s">
        <v>37</v>
      </c>
      <c r="C52" s="1182"/>
      <c r="D52" s="90"/>
      <c r="E52" s="1183" t="s">
        <v>38</v>
      </c>
      <c r="F52" s="1183"/>
      <c r="G52" s="1183"/>
      <c r="H52" s="1184"/>
      <c r="I52" s="91">
        <v>5455</v>
      </c>
      <c r="J52" s="92">
        <v>4485</v>
      </c>
      <c r="K52" s="92">
        <v>5165</v>
      </c>
      <c r="L52" s="92">
        <v>5788</v>
      </c>
      <c r="M52" s="93">
        <v>5218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58431</v>
      </c>
      <c r="E3" s="116"/>
      <c r="F3" s="117">
        <v>49426</v>
      </c>
      <c r="G3" s="118"/>
      <c r="H3" s="119"/>
    </row>
    <row r="4" spans="1:8">
      <c r="A4" s="120"/>
      <c r="B4" s="121"/>
      <c r="C4" s="122"/>
      <c r="D4" s="123">
        <v>35908</v>
      </c>
      <c r="E4" s="124"/>
      <c r="F4" s="125">
        <v>26568</v>
      </c>
      <c r="G4" s="126"/>
      <c r="H4" s="127"/>
    </row>
    <row r="5" spans="1:8">
      <c r="A5" s="108" t="s">
        <v>509</v>
      </c>
      <c r="B5" s="113"/>
      <c r="C5" s="114"/>
      <c r="D5" s="115">
        <v>90262</v>
      </c>
      <c r="E5" s="116"/>
      <c r="F5" s="117">
        <v>42839</v>
      </c>
      <c r="G5" s="118"/>
      <c r="H5" s="119"/>
    </row>
    <row r="6" spans="1:8">
      <c r="A6" s="120"/>
      <c r="B6" s="121"/>
      <c r="C6" s="122"/>
      <c r="D6" s="123">
        <v>37448</v>
      </c>
      <c r="E6" s="124"/>
      <c r="F6" s="125">
        <v>22027</v>
      </c>
      <c r="G6" s="126"/>
      <c r="H6" s="127"/>
    </row>
    <row r="7" spans="1:8">
      <c r="A7" s="108" t="s">
        <v>510</v>
      </c>
      <c r="B7" s="113"/>
      <c r="C7" s="114"/>
      <c r="D7" s="115">
        <v>76288</v>
      </c>
      <c r="E7" s="116"/>
      <c r="F7" s="117">
        <v>46819</v>
      </c>
      <c r="G7" s="118"/>
      <c r="H7" s="119"/>
    </row>
    <row r="8" spans="1:8">
      <c r="A8" s="120"/>
      <c r="B8" s="121"/>
      <c r="C8" s="122"/>
      <c r="D8" s="123">
        <v>41255</v>
      </c>
      <c r="E8" s="124"/>
      <c r="F8" s="125">
        <v>24121</v>
      </c>
      <c r="G8" s="126"/>
      <c r="H8" s="127"/>
    </row>
    <row r="9" spans="1:8">
      <c r="A9" s="108" t="s">
        <v>511</v>
      </c>
      <c r="B9" s="113"/>
      <c r="C9" s="114"/>
      <c r="D9" s="115">
        <v>101164</v>
      </c>
      <c r="E9" s="116"/>
      <c r="F9" s="117">
        <v>53270</v>
      </c>
      <c r="G9" s="118"/>
      <c r="H9" s="119"/>
    </row>
    <row r="10" spans="1:8">
      <c r="A10" s="120"/>
      <c r="B10" s="121"/>
      <c r="C10" s="122"/>
      <c r="D10" s="123">
        <v>53761</v>
      </c>
      <c r="E10" s="124"/>
      <c r="F10" s="125">
        <v>24316</v>
      </c>
      <c r="G10" s="126"/>
      <c r="H10" s="127"/>
    </row>
    <row r="11" spans="1:8">
      <c r="A11" s="108" t="s">
        <v>512</v>
      </c>
      <c r="B11" s="113"/>
      <c r="C11" s="114"/>
      <c r="D11" s="115">
        <v>66815</v>
      </c>
      <c r="E11" s="116"/>
      <c r="F11" s="117">
        <v>53292</v>
      </c>
      <c r="G11" s="118"/>
      <c r="H11" s="119"/>
    </row>
    <row r="12" spans="1:8">
      <c r="A12" s="120"/>
      <c r="B12" s="121"/>
      <c r="C12" s="128"/>
      <c r="D12" s="123">
        <v>39913</v>
      </c>
      <c r="E12" s="124"/>
      <c r="F12" s="125">
        <v>28900</v>
      </c>
      <c r="G12" s="126"/>
      <c r="H12" s="127"/>
    </row>
    <row r="13" spans="1:8">
      <c r="A13" s="108"/>
      <c r="B13" s="113"/>
      <c r="C13" s="129"/>
      <c r="D13" s="130">
        <v>78592</v>
      </c>
      <c r="E13" s="131"/>
      <c r="F13" s="132">
        <v>49129</v>
      </c>
      <c r="G13" s="133"/>
      <c r="H13" s="119"/>
    </row>
    <row r="14" spans="1:8">
      <c r="A14" s="120"/>
      <c r="B14" s="121"/>
      <c r="C14" s="122"/>
      <c r="D14" s="123">
        <v>41657</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3.75</v>
      </c>
      <c r="C19" s="134">
        <f>ROUND(VALUE(SUBSTITUTE(実質収支比率等に係る経年分析!G$48,"▲","-")),2)</f>
        <v>4.08</v>
      </c>
      <c r="D19" s="134">
        <f>ROUND(VALUE(SUBSTITUTE(実質収支比率等に係る経年分析!H$48,"▲","-")),2)</f>
        <v>3.16</v>
      </c>
      <c r="E19" s="134">
        <f>ROUND(VALUE(SUBSTITUTE(実質収支比率等に係る経年分析!I$48,"▲","-")),2)</f>
        <v>3.55</v>
      </c>
      <c r="F19" s="134">
        <f>ROUND(VALUE(SUBSTITUTE(実質収支比率等に係る経年分析!J$48,"▲","-")),2)</f>
        <v>2.2000000000000002</v>
      </c>
    </row>
    <row r="20" spans="1:11">
      <c r="A20" s="134" t="s">
        <v>43</v>
      </c>
      <c r="B20" s="134">
        <f>ROUND(VALUE(SUBSTITUTE(実質収支比率等に係る経年分析!F$47,"▲","-")),2)</f>
        <v>5.84</v>
      </c>
      <c r="C20" s="134">
        <f>ROUND(VALUE(SUBSTITUTE(実質収支比率等に係る経年分析!G$47,"▲","-")),2)</f>
        <v>5.81</v>
      </c>
      <c r="D20" s="134">
        <f>ROUND(VALUE(SUBSTITUTE(実質収支比率等に係る経年分析!H$47,"▲","-")),2)</f>
        <v>5.84</v>
      </c>
      <c r="E20" s="134">
        <f>ROUND(VALUE(SUBSTITUTE(実質収支比率等に係る経年分析!I$47,"▲","-")),2)</f>
        <v>5.85</v>
      </c>
      <c r="F20" s="134">
        <f>ROUND(VALUE(SUBSTITUTE(実質収支比率等に係る経年分析!J$47,"▲","-")),2)</f>
        <v>5.82</v>
      </c>
    </row>
    <row r="21" spans="1:11">
      <c r="A21" s="134" t="s">
        <v>44</v>
      </c>
      <c r="B21" s="134">
        <f>IF(ISNUMBER(VALUE(SUBSTITUTE(実質収支比率等に係る経年分析!F$49,"▲","-"))),ROUND(VALUE(SUBSTITUTE(実質収支比率等に係る経年分析!F$49,"▲","-")),2),NA())</f>
        <v>1.2</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-1.34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個別排水処理事業特別会計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8.74</v>
      </c>
    </row>
    <row r="36" spans="1:16">
      <c r="A36" s="135" t="str">
        <f>IF(連結実質赤字比率に係る赤字・黒字の構成分析!C$34="",NA(),連結実質赤字比率に係る赤字・黒字の構成分析!C$34)</f>
        <v>国民健康保険事業勘定特別会計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0.71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1558</v>
      </c>
      <c r="E42" s="136"/>
      <c r="F42" s="136"/>
      <c r="G42" s="136">
        <f>'実質公債費比率（分子）の構造'!L$52</f>
        <v>1559</v>
      </c>
      <c r="H42" s="136"/>
      <c r="I42" s="136"/>
      <c r="J42" s="136">
        <f>'実質公債費比率（分子）の構造'!M$52</f>
        <v>1598</v>
      </c>
      <c r="K42" s="136"/>
      <c r="L42" s="136"/>
      <c r="M42" s="136">
        <f>'実質公債費比率（分子）の構造'!N$52</f>
        <v>1603</v>
      </c>
      <c r="N42" s="136"/>
      <c r="O42" s="136"/>
      <c r="P42" s="136">
        <f>'実質公債費比率（分子）の構造'!O$52</f>
        <v>1728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100</v>
      </c>
      <c r="C44" s="136"/>
      <c r="D44" s="136"/>
      <c r="E44" s="136">
        <f>'実質公債費比率（分子）の構造'!L$50</f>
        <v>80</v>
      </c>
      <c r="F44" s="136"/>
      <c r="G44" s="136"/>
      <c r="H44" s="136">
        <f>'実質公債費比率（分子）の構造'!M$50</f>
        <v>87</v>
      </c>
      <c r="I44" s="136"/>
      <c r="J44" s="136"/>
      <c r="K44" s="136">
        <f>'実質公債費比率（分子）の構造'!N$50</f>
        <v>85</v>
      </c>
      <c r="L44" s="136"/>
      <c r="M44" s="136"/>
      <c r="N44" s="136">
        <f>'実質公債費比率（分子）の構造'!O$50</f>
        <v>121</v>
      </c>
      <c r="O44" s="136"/>
      <c r="P44" s="136"/>
    </row>
    <row r="45" spans="1:16">
      <c r="A45" s="136" t="s">
        <v>54</v>
      </c>
      <c r="B45" s="136">
        <f>'実質公債費比率（分子）の構造'!K$49</f>
        <v>137</v>
      </c>
      <c r="C45" s="136"/>
      <c r="D45" s="136"/>
      <c r="E45" s="136">
        <f>'実質公債費比率（分子）の構造'!L$49</f>
        <v>110</v>
      </c>
      <c r="F45" s="136"/>
      <c r="G45" s="136"/>
      <c r="H45" s="136">
        <f>'実質公債費比率（分子）の構造'!M$49</f>
        <v>99</v>
      </c>
      <c r="I45" s="136"/>
      <c r="J45" s="136"/>
      <c r="K45" s="136">
        <f>'実質公債費比率（分子）の構造'!N$49</f>
        <v>106</v>
      </c>
      <c r="L45" s="136"/>
      <c r="M45" s="136"/>
      <c r="N45" s="136">
        <f>'実質公債費比率（分子）の構造'!O$49</f>
        <v>121</v>
      </c>
      <c r="O45" s="136"/>
      <c r="P45" s="136"/>
    </row>
    <row r="46" spans="1:16">
      <c r="A46" s="136" t="s">
        <v>55</v>
      </c>
      <c r="B46" s="136">
        <f>'実質公債費比率（分子）の構造'!K$48</f>
        <v>237</v>
      </c>
      <c r="C46" s="136"/>
      <c r="D46" s="136"/>
      <c r="E46" s="136">
        <f>'実質公債費比率（分子）の構造'!L$48</f>
        <v>261</v>
      </c>
      <c r="F46" s="136"/>
      <c r="G46" s="136"/>
      <c r="H46" s="136">
        <f>'実質公債費比率（分子）の構造'!M$48</f>
        <v>295</v>
      </c>
      <c r="I46" s="136"/>
      <c r="J46" s="136"/>
      <c r="K46" s="136">
        <f>'実質公債費比率（分子）の構造'!N$48</f>
        <v>323</v>
      </c>
      <c r="L46" s="136"/>
      <c r="M46" s="136"/>
      <c r="N46" s="136">
        <f>'実質公債費比率（分子）の構造'!O$48</f>
        <v>381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2367</v>
      </c>
      <c r="C49" s="136"/>
      <c r="D49" s="136"/>
      <c r="E49" s="136">
        <f>'実質公債費比率（分子）の構造'!L$45</f>
        <v>2325</v>
      </c>
      <c r="F49" s="136"/>
      <c r="G49" s="136"/>
      <c r="H49" s="136">
        <f>'実質公債費比率（分子）の構造'!M$45</f>
        <v>2277</v>
      </c>
      <c r="I49" s="136"/>
      <c r="J49" s="136"/>
      <c r="K49" s="136">
        <f>'実質公債費比率（分子）の構造'!N$45</f>
        <v>2204</v>
      </c>
      <c r="L49" s="136"/>
      <c r="M49" s="136"/>
      <c r="N49" s="136">
        <f>'実質公債費比率（分子）の構造'!O$45</f>
        <v>2194</v>
      </c>
      <c r="O49" s="136"/>
      <c r="P49" s="136"/>
    </row>
    <row r="50" spans="1:16">
      <c r="A50" s="136" t="s">
        <v>59</v>
      </c>
      <c r="B50" s="136" t="e">
        <f>NA()</f>
        <v>#N/A</v>
      </c>
      <c r="C50" s="136">
        <f>IF(ISNUMBER('実質公債費比率（分子）の構造'!K$53),'実質公債費比率（分子）の構造'!K$53,NA())</f>
        <v>1283</v>
      </c>
      <c r="D50" s="136" t="e">
        <f>NA()</f>
        <v>#N/A</v>
      </c>
      <c r="E50" s="136" t="e">
        <f>NA()</f>
        <v>#N/A</v>
      </c>
      <c r="F50" s="136">
        <f>IF(ISNUMBER('実質公債費比率（分子）の構造'!L$53),'実質公債費比率（分子）の構造'!L$53,NA())</f>
        <v>1217</v>
      </c>
      <c r="G50" s="136" t="e">
        <f>NA()</f>
        <v>#N/A</v>
      </c>
      <c r="H50" s="136" t="e">
        <f>NA()</f>
        <v>#N/A</v>
      </c>
      <c r="I50" s="136">
        <f>IF(ISNUMBER('実質公債費比率（分子）の構造'!M$53),'実質公債費比率（分子）の構造'!M$53,NA())</f>
        <v>1160</v>
      </c>
      <c r="J50" s="136" t="e">
        <f>NA()</f>
        <v>#N/A</v>
      </c>
      <c r="K50" s="136" t="e">
        <f>NA()</f>
        <v>#N/A</v>
      </c>
      <c r="L50" s="136">
        <f>IF(ISNUMBER('実質公債費比率（分子）の構造'!N$53),'実質公債費比率（分子）の構造'!N$53,NA())</f>
        <v>1115</v>
      </c>
      <c r="M50" s="136" t="e">
        <f>NA()</f>
        <v>#N/A</v>
      </c>
      <c r="N50" s="136" t="e">
        <f>NA()</f>
        <v>#N/A</v>
      </c>
      <c r="O50" s="136">
        <f>IF(ISNUMBER('実質公債費比率（分子）の構造'!O$53),'実質公債費比率（分子）の構造'!O$53,NA())</f>
        <v>1089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15486</v>
      </c>
      <c r="E56" s="135"/>
      <c r="F56" s="135"/>
      <c r="G56" s="135">
        <f>'将来負担比率（分子）の構造'!J$51</f>
        <v>15466</v>
      </c>
      <c r="H56" s="135"/>
      <c r="I56" s="135"/>
      <c r="J56" s="135">
        <f>'将来負担比率（分子）の構造'!K$51</f>
        <v>15759</v>
      </c>
      <c r="K56" s="135"/>
      <c r="L56" s="135"/>
      <c r="M56" s="135">
        <f>'将来負担比率（分子）の構造'!L$51</f>
        <v>16086</v>
      </c>
      <c r="N56" s="135"/>
      <c r="O56" s="135"/>
      <c r="P56" s="135">
        <f>'将来負担比率（分子）の構造'!M$51</f>
        <v>16235</v>
      </c>
    </row>
    <row r="57" spans="1:16">
      <c r="A57" s="135" t="s">
        <v>35</v>
      </c>
      <c r="B57" s="135"/>
      <c r="C57" s="135"/>
      <c r="D57" s="135">
        <f>'将来負担比率（分子）の構造'!I$50</f>
        <v>1914</v>
      </c>
      <c r="E57" s="135"/>
      <c r="F57" s="135"/>
      <c r="G57" s="135">
        <f>'将来負担比率（分子）の構造'!J$50</f>
        <v>1988</v>
      </c>
      <c r="H57" s="135"/>
      <c r="I57" s="135"/>
      <c r="J57" s="135">
        <f>'将来負担比率（分子）の構造'!K$50</f>
        <v>1987</v>
      </c>
      <c r="K57" s="135"/>
      <c r="L57" s="135"/>
      <c r="M57" s="135">
        <f>'将来負担比率（分子）の構造'!L$50</f>
        <v>1893</v>
      </c>
      <c r="N57" s="135"/>
      <c r="O57" s="135"/>
      <c r="P57" s="135">
        <f>'将来負担比率（分子）の構造'!M$50</f>
        <v>1838</v>
      </c>
    </row>
    <row r="58" spans="1:16">
      <c r="A58" s="135" t="s">
        <v>34</v>
      </c>
      <c r="B58" s="135"/>
      <c r="C58" s="135"/>
      <c r="D58" s="135">
        <f>'将来負担比率（分子）の構造'!I$49</f>
        <v>5250</v>
      </c>
      <c r="E58" s="135"/>
      <c r="F58" s="135"/>
      <c r="G58" s="135">
        <f>'将来負担比率（分子）の構造'!J$49</f>
        <v>5512</v>
      </c>
      <c r="H58" s="135"/>
      <c r="I58" s="135"/>
      <c r="J58" s="135">
        <f>'将来負担比率（分子）の構造'!K$49</f>
        <v>5435</v>
      </c>
      <c r="K58" s="135"/>
      <c r="L58" s="135"/>
      <c r="M58" s="135">
        <f>'将来負担比率（分子）の構造'!L$49</f>
        <v>5371</v>
      </c>
      <c r="N58" s="135"/>
      <c r="O58" s="135"/>
      <c r="P58" s="135">
        <f>'将来負担比率（分子）の構造'!M$49</f>
        <v>5321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2438</v>
      </c>
      <c r="C62" s="135"/>
      <c r="D62" s="135"/>
      <c r="E62" s="135">
        <f>'将来負担比率（分子）の構造'!J$45</f>
        <v>2383</v>
      </c>
      <c r="F62" s="135"/>
      <c r="G62" s="135"/>
      <c r="H62" s="135">
        <f>'将来負担比率（分子）の構造'!K$45</f>
        <v>2336</v>
      </c>
      <c r="I62" s="135"/>
      <c r="J62" s="135"/>
      <c r="K62" s="135">
        <f>'将来負担比率（分子）の構造'!L$45</f>
        <v>2248</v>
      </c>
      <c r="L62" s="135"/>
      <c r="M62" s="135"/>
      <c r="N62" s="135">
        <f>'将来負担比率（分子）の構造'!M$45</f>
        <v>2014</v>
      </c>
      <c r="O62" s="135"/>
      <c r="P62" s="135"/>
    </row>
    <row r="63" spans="1:16">
      <c r="A63" s="135" t="s">
        <v>28</v>
      </c>
      <c r="B63" s="135">
        <f>'将来負担比率（分子）の構造'!I$44</f>
        <v>894</v>
      </c>
      <c r="C63" s="135"/>
      <c r="D63" s="135"/>
      <c r="E63" s="135">
        <f>'将来負担比率（分子）の構造'!J$44</f>
        <v>841</v>
      </c>
      <c r="F63" s="135"/>
      <c r="G63" s="135"/>
      <c r="H63" s="135">
        <f>'将来負担比率（分子）の構造'!K$44</f>
        <v>898</v>
      </c>
      <c r="I63" s="135"/>
      <c r="J63" s="135"/>
      <c r="K63" s="135">
        <f>'将来負担比率（分子）の構造'!L$44</f>
        <v>868</v>
      </c>
      <c r="L63" s="135"/>
      <c r="M63" s="135"/>
      <c r="N63" s="135">
        <f>'将来負担比率（分子）の構造'!M$44</f>
        <v>1038</v>
      </c>
      <c r="O63" s="135"/>
      <c r="P63" s="135"/>
    </row>
    <row r="64" spans="1:16">
      <c r="A64" s="135" t="s">
        <v>27</v>
      </c>
      <c r="B64" s="135">
        <f>'将来負担比率（分子）の構造'!I$43</f>
        <v>4736</v>
      </c>
      <c r="C64" s="135"/>
      <c r="D64" s="135"/>
      <c r="E64" s="135">
        <f>'将来負担比率（分子）の構造'!J$43</f>
        <v>4806</v>
      </c>
      <c r="F64" s="135"/>
      <c r="G64" s="135"/>
      <c r="H64" s="135">
        <f>'将来負担比率（分子）の構造'!K$43</f>
        <v>5399</v>
      </c>
      <c r="I64" s="135"/>
      <c r="J64" s="135"/>
      <c r="K64" s="135">
        <f>'将来負担比率（分子）の構造'!L$43</f>
        <v>6069</v>
      </c>
      <c r="L64" s="135"/>
      <c r="M64" s="135"/>
      <c r="N64" s="135">
        <f>'将来負担比率（分子）の構造'!M$43</f>
        <v>5834</v>
      </c>
      <c r="O64" s="135"/>
      <c r="P64" s="135"/>
    </row>
    <row r="65" spans="1:16">
      <c r="A65" s="135" t="s">
        <v>26</v>
      </c>
      <c r="B65" s="135">
        <f>'将来負担比率（分子）の構造'!I$42</f>
        <v>639</v>
      </c>
      <c r="C65" s="135"/>
      <c r="D65" s="135"/>
      <c r="E65" s="135">
        <f>'将来負担比率（分子）の構造'!J$42</f>
        <v>617</v>
      </c>
      <c r="F65" s="135"/>
      <c r="G65" s="135"/>
      <c r="H65" s="135">
        <f>'将来負担比率（分子）の構造'!K$42</f>
        <v>559</v>
      </c>
      <c r="I65" s="135"/>
      <c r="J65" s="135"/>
      <c r="K65" s="135">
        <f>'将来負担比率（分子）の構造'!L$42</f>
        <v>505</v>
      </c>
      <c r="L65" s="135"/>
      <c r="M65" s="135"/>
      <c r="N65" s="135">
        <f>'将来負担比率（分子）の構造'!M$42</f>
        <v>447</v>
      </c>
      <c r="O65" s="135"/>
      <c r="P65" s="135"/>
    </row>
    <row r="66" spans="1:16">
      <c r="A66" s="135" t="s">
        <v>25</v>
      </c>
      <c r="B66" s="135">
        <f>'将来負担比率（分子）の構造'!I$41</f>
        <v>19400</v>
      </c>
      <c r="C66" s="135"/>
      <c r="D66" s="135"/>
      <c r="E66" s="135">
        <f>'将来負担比率（分子）の構造'!J$41</f>
        <v>18804</v>
      </c>
      <c r="F66" s="135"/>
      <c r="G66" s="135"/>
      <c r="H66" s="135">
        <f>'将来負担比率（分子）の構造'!K$41</f>
        <v>19153</v>
      </c>
      <c r="I66" s="135"/>
      <c r="J66" s="135"/>
      <c r="K66" s="135">
        <f>'将来負担比率（分子）の構造'!L$41</f>
        <v>19448</v>
      </c>
      <c r="L66" s="135"/>
      <c r="M66" s="135"/>
      <c r="N66" s="135">
        <f>'将来負担比率（分子）の構造'!M$41</f>
        <v>19279</v>
      </c>
      <c r="O66" s="135"/>
      <c r="P66" s="135"/>
    </row>
    <row r="67" spans="1:16">
      <c r="A67" s="135" t="s">
        <v>63</v>
      </c>
      <c r="B67" s="135" t="e">
        <f>NA()</f>
        <v>#N/A</v>
      </c>
      <c r="C67" s="135">
        <f>IF(ISNUMBER('将来負担比率（分子）の構造'!I$52), IF('将来負担比率（分子）の構造'!I$52 &lt; 0, 0, '将来負担比率（分子）の構造'!I$52), NA())</f>
        <v>5455</v>
      </c>
      <c r="D67" s="135" t="e">
        <f>NA()</f>
        <v>#N/A</v>
      </c>
      <c r="E67" s="135" t="e">
        <f>NA()</f>
        <v>#N/A</v>
      </c>
      <c r="F67" s="135">
        <f>IF(ISNUMBER('将来負担比率（分子）の構造'!J$52), IF('将来負担比率（分子）の構造'!J$52 &lt; 0, 0, '将来負担比率（分子）の構造'!J$52), NA())</f>
        <v>4485</v>
      </c>
      <c r="G67" s="135" t="e">
        <f>NA()</f>
        <v>#N/A</v>
      </c>
      <c r="H67" s="135" t="e">
        <f>NA()</f>
        <v>#N/A</v>
      </c>
      <c r="I67" s="135">
        <f>IF(ISNUMBER('将来負担比率（分子）の構造'!K$52), IF('将来負担比率（分子）の構造'!K$52 &lt; 0, 0, '将来負担比率（分子）の構造'!K$52), NA())</f>
        <v>5165</v>
      </c>
      <c r="J67" s="135" t="e">
        <f>NA()</f>
        <v>#N/A</v>
      </c>
      <c r="K67" s="135" t="e">
        <f>NA()</f>
        <v>#N/A</v>
      </c>
      <c r="L67" s="135">
        <f>IF(ISNUMBER('将来負担比率（分子）の構造'!L$52), IF('将来負担比率（分子）の構造'!L$52 &lt; 0, 0, '将来負担比率（分子）の構造'!L$52), NA())</f>
        <v>5788</v>
      </c>
      <c r="M67" s="135" t="e">
        <f>NA()</f>
        <v>#N/A</v>
      </c>
      <c r="N67" s="135" t="e">
        <f>NA()</f>
        <v>#N/A</v>
      </c>
      <c r="O67" s="135">
        <f>IF(ISNUMBER('将来負担比率（分子）の構造'!M$52), IF('将来負担比率（分子）の構造'!M$52 &lt; 0, 0, '将来負担比率（分子）の構造'!M$52), NA())</f>
        <v>5218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4818556</v>
      </c>
      <c r="S5" s="583"/>
      <c r="T5" s="583"/>
      <c r="U5" s="583"/>
      <c r="V5" s="583"/>
      <c r="W5" s="583"/>
      <c r="X5" s="583"/>
      <c r="Y5" s="584"/>
      <c r="Z5" s="585">
        <v>25.8</v>
      </c>
      <c r="AA5" s="585"/>
      <c r="AB5" s="585"/>
      <c r="AC5" s="585"/>
      <c r="AD5" s="586">
        <v>4818556</v>
      </c>
      <c r="AE5" s="586"/>
      <c r="AF5" s="586"/>
      <c r="AG5" s="586"/>
      <c r="AH5" s="586"/>
      <c r="AI5" s="586"/>
      <c r="AJ5" s="586"/>
      <c r="AK5" s="586"/>
      <c r="AL5" s="587">
        <v>44</v>
      </c>
      <c r="AM5" s="588"/>
      <c r="AN5" s="588"/>
      <c r="AO5" s="589"/>
      <c r="AP5" s="579" t="s">
        <v>207</v>
      </c>
      <c r="AQ5" s="580"/>
      <c r="AR5" s="580"/>
      <c r="AS5" s="580"/>
      <c r="AT5" s="580"/>
      <c r="AU5" s="580"/>
      <c r="AV5" s="580"/>
      <c r="AW5" s="580"/>
      <c r="AX5" s="580"/>
      <c r="AY5" s="580"/>
      <c r="AZ5" s="580"/>
      <c r="BA5" s="580"/>
      <c r="BB5" s="580"/>
      <c r="BC5" s="580"/>
      <c r="BD5" s="580"/>
      <c r="BE5" s="580"/>
      <c r="BF5" s="581"/>
      <c r="BG5" s="593">
        <v>4758846</v>
      </c>
      <c r="BH5" s="594"/>
      <c r="BI5" s="594"/>
      <c r="BJ5" s="594"/>
      <c r="BK5" s="594"/>
      <c r="BL5" s="594"/>
      <c r="BM5" s="594"/>
      <c r="BN5" s="595"/>
      <c r="BO5" s="596">
        <v>98.8</v>
      </c>
      <c r="BP5" s="596"/>
      <c r="BQ5" s="596"/>
      <c r="BR5" s="596"/>
      <c r="BS5" s="597">
        <v>47044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325806</v>
      </c>
      <c r="S6" s="594"/>
      <c r="T6" s="594"/>
      <c r="U6" s="594"/>
      <c r="V6" s="594"/>
      <c r="W6" s="594"/>
      <c r="X6" s="594"/>
      <c r="Y6" s="595"/>
      <c r="Z6" s="596">
        <v>1.7</v>
      </c>
      <c r="AA6" s="596"/>
      <c r="AB6" s="596"/>
      <c r="AC6" s="596"/>
      <c r="AD6" s="597">
        <v>325806</v>
      </c>
      <c r="AE6" s="597"/>
      <c r="AF6" s="597"/>
      <c r="AG6" s="597"/>
      <c r="AH6" s="597"/>
      <c r="AI6" s="597"/>
      <c r="AJ6" s="597"/>
      <c r="AK6" s="597"/>
      <c r="AL6" s="598">
        <v>3</v>
      </c>
      <c r="AM6" s="599"/>
      <c r="AN6" s="599"/>
      <c r="AO6" s="600"/>
      <c r="AP6" s="590" t="s">
        <v>212</v>
      </c>
      <c r="AQ6" s="591"/>
      <c r="AR6" s="591"/>
      <c r="AS6" s="591"/>
      <c r="AT6" s="591"/>
      <c r="AU6" s="591"/>
      <c r="AV6" s="591"/>
      <c r="AW6" s="591"/>
      <c r="AX6" s="591"/>
      <c r="AY6" s="591"/>
      <c r="AZ6" s="591"/>
      <c r="BA6" s="591"/>
      <c r="BB6" s="591"/>
      <c r="BC6" s="591"/>
      <c r="BD6" s="591"/>
      <c r="BE6" s="591"/>
      <c r="BF6" s="592"/>
      <c r="BG6" s="593">
        <v>4758846</v>
      </c>
      <c r="BH6" s="594"/>
      <c r="BI6" s="594"/>
      <c r="BJ6" s="594"/>
      <c r="BK6" s="594"/>
      <c r="BL6" s="594"/>
      <c r="BM6" s="594"/>
      <c r="BN6" s="595"/>
      <c r="BO6" s="596">
        <v>98.8</v>
      </c>
      <c r="BP6" s="596"/>
      <c r="BQ6" s="596"/>
      <c r="BR6" s="596"/>
      <c r="BS6" s="597">
        <v>47044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161983</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161983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10481</v>
      </c>
      <c r="S7" s="594"/>
      <c r="T7" s="594"/>
      <c r="U7" s="594"/>
      <c r="V7" s="594"/>
      <c r="W7" s="594"/>
      <c r="X7" s="594"/>
      <c r="Y7" s="595"/>
      <c r="Z7" s="596">
        <v>0.1</v>
      </c>
      <c r="AA7" s="596"/>
      <c r="AB7" s="596"/>
      <c r="AC7" s="596"/>
      <c r="AD7" s="597">
        <v>10481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2192201</v>
      </c>
      <c r="BH7" s="594"/>
      <c r="BI7" s="594"/>
      <c r="BJ7" s="594"/>
      <c r="BK7" s="594"/>
      <c r="BL7" s="594"/>
      <c r="BM7" s="594"/>
      <c r="BN7" s="595"/>
      <c r="BO7" s="596">
        <v>45.5</v>
      </c>
      <c r="BP7" s="596"/>
      <c r="BQ7" s="596"/>
      <c r="BR7" s="596"/>
      <c r="BS7" s="597">
        <v>47044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1985321</v>
      </c>
      <c r="CS7" s="594"/>
      <c r="CT7" s="594"/>
      <c r="CU7" s="594"/>
      <c r="CV7" s="594"/>
      <c r="CW7" s="594"/>
      <c r="CX7" s="594"/>
      <c r="CY7" s="595"/>
      <c r="CZ7" s="596">
        <v>10.8</v>
      </c>
      <c r="DA7" s="596"/>
      <c r="DB7" s="596"/>
      <c r="DC7" s="596"/>
      <c r="DD7" s="602">
        <v>21798</v>
      </c>
      <c r="DE7" s="594"/>
      <c r="DF7" s="594"/>
      <c r="DG7" s="594"/>
      <c r="DH7" s="594"/>
      <c r="DI7" s="594"/>
      <c r="DJ7" s="594"/>
      <c r="DK7" s="594"/>
      <c r="DL7" s="594"/>
      <c r="DM7" s="594"/>
      <c r="DN7" s="594"/>
      <c r="DO7" s="594"/>
      <c r="DP7" s="595"/>
      <c r="DQ7" s="602">
        <v>1613111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21897</v>
      </c>
      <c r="S8" s="594"/>
      <c r="T8" s="594"/>
      <c r="U8" s="594"/>
      <c r="V8" s="594"/>
      <c r="W8" s="594"/>
      <c r="X8" s="594"/>
      <c r="Y8" s="595"/>
      <c r="Z8" s="596">
        <v>0.1</v>
      </c>
      <c r="AA8" s="596"/>
      <c r="AB8" s="596"/>
      <c r="AC8" s="596"/>
      <c r="AD8" s="597">
        <v>21897</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74624</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6113772</v>
      </c>
      <c r="CS8" s="594"/>
      <c r="CT8" s="594"/>
      <c r="CU8" s="594"/>
      <c r="CV8" s="594"/>
      <c r="CW8" s="594"/>
      <c r="CX8" s="594"/>
      <c r="CY8" s="595"/>
      <c r="CZ8" s="596">
        <v>33.200000000000003</v>
      </c>
      <c r="DA8" s="596"/>
      <c r="DB8" s="596"/>
      <c r="DC8" s="596"/>
      <c r="DD8" s="602">
        <v>398220</v>
      </c>
      <c r="DE8" s="594"/>
      <c r="DF8" s="594"/>
      <c r="DG8" s="594"/>
      <c r="DH8" s="594"/>
      <c r="DI8" s="594"/>
      <c r="DJ8" s="594"/>
      <c r="DK8" s="594"/>
      <c r="DL8" s="594"/>
      <c r="DM8" s="594"/>
      <c r="DN8" s="594"/>
      <c r="DO8" s="594"/>
      <c r="DP8" s="595"/>
      <c r="DQ8" s="602">
        <v>3092950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11694</v>
      </c>
      <c r="S9" s="594"/>
      <c r="T9" s="594"/>
      <c r="U9" s="594"/>
      <c r="V9" s="594"/>
      <c r="W9" s="594"/>
      <c r="X9" s="594"/>
      <c r="Y9" s="595"/>
      <c r="Z9" s="596">
        <v>0.1</v>
      </c>
      <c r="AA9" s="596"/>
      <c r="AB9" s="596"/>
      <c r="AC9" s="596"/>
      <c r="AD9" s="597">
        <v>11694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1833457</v>
      </c>
      <c r="BH9" s="594"/>
      <c r="BI9" s="594"/>
      <c r="BJ9" s="594"/>
      <c r="BK9" s="594"/>
      <c r="BL9" s="594"/>
      <c r="BM9" s="594"/>
      <c r="BN9" s="595"/>
      <c r="BO9" s="596">
        <v>38</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1111690</v>
      </c>
      <c r="CS9" s="594"/>
      <c r="CT9" s="594"/>
      <c r="CU9" s="594"/>
      <c r="CV9" s="594"/>
      <c r="CW9" s="594"/>
      <c r="CX9" s="594"/>
      <c r="CY9" s="595"/>
      <c r="CZ9" s="596">
        <v>6</v>
      </c>
      <c r="DA9" s="596"/>
      <c r="DB9" s="596"/>
      <c r="DC9" s="596"/>
      <c r="DD9" s="602">
        <v>47944</v>
      </c>
      <c r="DE9" s="594"/>
      <c r="DF9" s="594"/>
      <c r="DG9" s="594"/>
      <c r="DH9" s="594"/>
      <c r="DI9" s="594"/>
      <c r="DJ9" s="594"/>
      <c r="DK9" s="594"/>
      <c r="DL9" s="594"/>
      <c r="DM9" s="594"/>
      <c r="DN9" s="594"/>
      <c r="DO9" s="594"/>
      <c r="DP9" s="595"/>
      <c r="DQ9" s="602">
        <v>973319</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492822</v>
      </c>
      <c r="S10" s="594"/>
      <c r="T10" s="594"/>
      <c r="U10" s="594"/>
      <c r="V10" s="594"/>
      <c r="W10" s="594"/>
      <c r="X10" s="594"/>
      <c r="Y10" s="595"/>
      <c r="Z10" s="596">
        <v>2.6</v>
      </c>
      <c r="AA10" s="596"/>
      <c r="AB10" s="596"/>
      <c r="AC10" s="596"/>
      <c r="AD10" s="597">
        <v>492822</v>
      </c>
      <c r="AE10" s="597"/>
      <c r="AF10" s="597"/>
      <c r="AG10" s="597"/>
      <c r="AH10" s="597"/>
      <c r="AI10" s="597"/>
      <c r="AJ10" s="597"/>
      <c r="AK10" s="597"/>
      <c r="AL10" s="598">
        <v>4.5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95435</v>
      </c>
      <c r="BH10" s="594"/>
      <c r="BI10" s="594"/>
      <c r="BJ10" s="594"/>
      <c r="BK10" s="594"/>
      <c r="BL10" s="594"/>
      <c r="BM10" s="594"/>
      <c r="BN10" s="595"/>
      <c r="BO10" s="596">
        <v>2</v>
      </c>
      <c r="BP10" s="596"/>
      <c r="BQ10" s="596"/>
      <c r="BR10" s="596"/>
      <c r="BS10" s="602">
        <v>16282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29538</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2806</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27416</v>
      </c>
      <c r="S11" s="594"/>
      <c r="T11" s="594"/>
      <c r="U11" s="594"/>
      <c r="V11" s="594"/>
      <c r="W11" s="594"/>
      <c r="X11" s="594"/>
      <c r="Y11" s="595"/>
      <c r="Z11" s="596">
        <v>0.1</v>
      </c>
      <c r="AA11" s="596"/>
      <c r="AB11" s="596"/>
      <c r="AC11" s="596"/>
      <c r="AD11" s="597">
        <v>27416</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188685</v>
      </c>
      <c r="BH11" s="594"/>
      <c r="BI11" s="594"/>
      <c r="BJ11" s="594"/>
      <c r="BK11" s="594"/>
      <c r="BL11" s="594"/>
      <c r="BM11" s="594"/>
      <c r="BN11" s="595"/>
      <c r="BO11" s="596">
        <v>3.9</v>
      </c>
      <c r="BP11" s="596"/>
      <c r="BQ11" s="596"/>
      <c r="BR11" s="596"/>
      <c r="BS11" s="602">
        <v>30762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1303214</v>
      </c>
      <c r="CS11" s="594"/>
      <c r="CT11" s="594"/>
      <c r="CU11" s="594"/>
      <c r="CV11" s="594"/>
      <c r="CW11" s="594"/>
      <c r="CX11" s="594"/>
      <c r="CY11" s="595"/>
      <c r="CZ11" s="596">
        <v>7.1</v>
      </c>
      <c r="DA11" s="596"/>
      <c r="DB11" s="596"/>
      <c r="DC11" s="596"/>
      <c r="DD11" s="602">
        <v>836014</v>
      </c>
      <c r="DE11" s="594"/>
      <c r="DF11" s="594"/>
      <c r="DG11" s="594"/>
      <c r="DH11" s="594"/>
      <c r="DI11" s="594"/>
      <c r="DJ11" s="594"/>
      <c r="DK11" s="594"/>
      <c r="DL11" s="594"/>
      <c r="DM11" s="594"/>
      <c r="DN11" s="594"/>
      <c r="DO11" s="594"/>
      <c r="DP11" s="595"/>
      <c r="DQ11" s="602">
        <v>742134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2132362</v>
      </c>
      <c r="BH12" s="594"/>
      <c r="BI12" s="594"/>
      <c r="BJ12" s="594"/>
      <c r="BK12" s="594"/>
      <c r="BL12" s="594"/>
      <c r="BM12" s="594"/>
      <c r="BN12" s="595"/>
      <c r="BO12" s="596">
        <v>44.3</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519522</v>
      </c>
      <c r="CS12" s="594"/>
      <c r="CT12" s="594"/>
      <c r="CU12" s="594"/>
      <c r="CV12" s="594"/>
      <c r="CW12" s="594"/>
      <c r="CX12" s="594"/>
      <c r="CY12" s="595"/>
      <c r="CZ12" s="596">
        <v>2.8</v>
      </c>
      <c r="DA12" s="596"/>
      <c r="DB12" s="596"/>
      <c r="DC12" s="596"/>
      <c r="DD12" s="602">
        <v>120339</v>
      </c>
      <c r="DE12" s="594"/>
      <c r="DF12" s="594"/>
      <c r="DG12" s="594"/>
      <c r="DH12" s="594"/>
      <c r="DI12" s="594"/>
      <c r="DJ12" s="594"/>
      <c r="DK12" s="594"/>
      <c r="DL12" s="594"/>
      <c r="DM12" s="594"/>
      <c r="DN12" s="594"/>
      <c r="DO12" s="594"/>
      <c r="DP12" s="595"/>
      <c r="DQ12" s="602">
        <v>148330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39713</v>
      </c>
      <c r="S13" s="594"/>
      <c r="T13" s="594"/>
      <c r="U13" s="594"/>
      <c r="V13" s="594"/>
      <c r="W13" s="594"/>
      <c r="X13" s="594"/>
      <c r="Y13" s="595"/>
      <c r="Z13" s="596">
        <v>0.2</v>
      </c>
      <c r="AA13" s="596"/>
      <c r="AB13" s="596"/>
      <c r="AC13" s="596"/>
      <c r="AD13" s="597">
        <v>39713</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2122643</v>
      </c>
      <c r="BH13" s="594"/>
      <c r="BI13" s="594"/>
      <c r="BJ13" s="594"/>
      <c r="BK13" s="594"/>
      <c r="BL13" s="594"/>
      <c r="BM13" s="594"/>
      <c r="BN13" s="595"/>
      <c r="BO13" s="596">
        <v>44.1</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2068404</v>
      </c>
      <c r="CS13" s="594"/>
      <c r="CT13" s="594"/>
      <c r="CU13" s="594"/>
      <c r="CV13" s="594"/>
      <c r="CW13" s="594"/>
      <c r="CX13" s="594"/>
      <c r="CY13" s="595"/>
      <c r="CZ13" s="596">
        <v>11.2</v>
      </c>
      <c r="DA13" s="596"/>
      <c r="DB13" s="596"/>
      <c r="DC13" s="596"/>
      <c r="DD13" s="602">
        <v>968813</v>
      </c>
      <c r="DE13" s="594"/>
      <c r="DF13" s="594"/>
      <c r="DG13" s="594"/>
      <c r="DH13" s="594"/>
      <c r="DI13" s="594"/>
      <c r="DJ13" s="594"/>
      <c r="DK13" s="594"/>
      <c r="DL13" s="594"/>
      <c r="DM13" s="594"/>
      <c r="DN13" s="594"/>
      <c r="DO13" s="594"/>
      <c r="DP13" s="595"/>
      <c r="DQ13" s="602">
        <v>1191722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88879</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700395</v>
      </c>
      <c r="CS14" s="594"/>
      <c r="CT14" s="594"/>
      <c r="CU14" s="594"/>
      <c r="CV14" s="594"/>
      <c r="CW14" s="594"/>
      <c r="CX14" s="594"/>
      <c r="CY14" s="595"/>
      <c r="CZ14" s="596">
        <v>3.8</v>
      </c>
      <c r="DA14" s="596"/>
      <c r="DB14" s="596"/>
      <c r="DC14" s="596"/>
      <c r="DD14" s="602" t="s">
        <v>111</v>
      </c>
      <c r="DE14" s="594"/>
      <c r="DF14" s="594"/>
      <c r="DG14" s="594"/>
      <c r="DH14" s="594"/>
      <c r="DI14" s="594"/>
      <c r="DJ14" s="594"/>
      <c r="DK14" s="594"/>
      <c r="DL14" s="594"/>
      <c r="DM14" s="594"/>
      <c r="DN14" s="594"/>
      <c r="DO14" s="594"/>
      <c r="DP14" s="595"/>
      <c r="DQ14" s="602">
        <v>615885</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28855</v>
      </c>
      <c r="S15" s="594"/>
      <c r="T15" s="594"/>
      <c r="U15" s="594"/>
      <c r="V15" s="594"/>
      <c r="W15" s="594"/>
      <c r="X15" s="594"/>
      <c r="Y15" s="595"/>
      <c r="Z15" s="596">
        <v>0.2</v>
      </c>
      <c r="AA15" s="596"/>
      <c r="AB15" s="596"/>
      <c r="AC15" s="596"/>
      <c r="AD15" s="597">
        <v>28855</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345404</v>
      </c>
      <c r="BH15" s="594"/>
      <c r="BI15" s="594"/>
      <c r="BJ15" s="594"/>
      <c r="BK15" s="594"/>
      <c r="BL15" s="594"/>
      <c r="BM15" s="594"/>
      <c r="BN15" s="595"/>
      <c r="BO15" s="596">
        <v>7.2</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2210376</v>
      </c>
      <c r="CS15" s="594"/>
      <c r="CT15" s="594"/>
      <c r="CU15" s="594"/>
      <c r="CV15" s="594"/>
      <c r="CW15" s="594"/>
      <c r="CX15" s="594"/>
      <c r="CY15" s="595"/>
      <c r="CZ15" s="596">
        <v>12</v>
      </c>
      <c r="DA15" s="596"/>
      <c r="DB15" s="596"/>
      <c r="DC15" s="596"/>
      <c r="DD15" s="602">
        <v>639651</v>
      </c>
      <c r="DE15" s="594"/>
      <c r="DF15" s="594"/>
      <c r="DG15" s="594"/>
      <c r="DH15" s="594"/>
      <c r="DI15" s="594"/>
      <c r="DJ15" s="594"/>
      <c r="DK15" s="594"/>
      <c r="DL15" s="594"/>
      <c r="DM15" s="594"/>
      <c r="DN15" s="594"/>
      <c r="DO15" s="594"/>
      <c r="DP15" s="595"/>
      <c r="DQ15" s="602">
        <v>1783058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5381532</v>
      </c>
      <c r="S16" s="594"/>
      <c r="T16" s="594"/>
      <c r="U16" s="594"/>
      <c r="V16" s="594"/>
      <c r="W16" s="594"/>
      <c r="X16" s="594"/>
      <c r="Y16" s="595"/>
      <c r="Z16" s="596">
        <v>28.8</v>
      </c>
      <c r="AA16" s="596"/>
      <c r="AB16" s="596"/>
      <c r="AC16" s="596"/>
      <c r="AD16" s="597">
        <v>5134729</v>
      </c>
      <c r="AE16" s="597"/>
      <c r="AF16" s="597"/>
      <c r="AG16" s="597"/>
      <c r="AH16" s="597"/>
      <c r="AI16" s="597"/>
      <c r="AJ16" s="597"/>
      <c r="AK16" s="597"/>
      <c r="AL16" s="598">
        <v>46.9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5134729</v>
      </c>
      <c r="S17" s="594"/>
      <c r="T17" s="594"/>
      <c r="U17" s="594"/>
      <c r="V17" s="594"/>
      <c r="W17" s="594"/>
      <c r="X17" s="594"/>
      <c r="Y17" s="595"/>
      <c r="Z17" s="596">
        <v>27.5</v>
      </c>
      <c r="AA17" s="596"/>
      <c r="AB17" s="596"/>
      <c r="AC17" s="596"/>
      <c r="AD17" s="597">
        <v>5134729</v>
      </c>
      <c r="AE17" s="597"/>
      <c r="AF17" s="597"/>
      <c r="AG17" s="597"/>
      <c r="AH17" s="597"/>
      <c r="AI17" s="597"/>
      <c r="AJ17" s="597"/>
      <c r="AK17" s="597"/>
      <c r="AL17" s="598">
        <v>46.9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2194626</v>
      </c>
      <c r="CS17" s="594"/>
      <c r="CT17" s="594"/>
      <c r="CU17" s="594"/>
      <c r="CV17" s="594"/>
      <c r="CW17" s="594"/>
      <c r="CX17" s="594"/>
      <c r="CY17" s="595"/>
      <c r="CZ17" s="596">
        <v>11.9</v>
      </c>
      <c r="DA17" s="596"/>
      <c r="DB17" s="596"/>
      <c r="DC17" s="596"/>
      <c r="DD17" s="602" t="s">
        <v>111</v>
      </c>
      <c r="DE17" s="594"/>
      <c r="DF17" s="594"/>
      <c r="DG17" s="594"/>
      <c r="DH17" s="594"/>
      <c r="DI17" s="594"/>
      <c r="DJ17" s="594"/>
      <c r="DK17" s="594"/>
      <c r="DL17" s="594"/>
      <c r="DM17" s="594"/>
      <c r="DN17" s="594"/>
      <c r="DO17" s="594"/>
      <c r="DP17" s="595"/>
      <c r="DQ17" s="602">
        <v>1955266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246763</v>
      </c>
      <c r="S18" s="594"/>
      <c r="T18" s="594"/>
      <c r="U18" s="594"/>
      <c r="V18" s="594"/>
      <c r="W18" s="594"/>
      <c r="X18" s="594"/>
      <c r="Y18" s="595"/>
      <c r="Z18" s="596">
        <v>1.3</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40</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59710</v>
      </c>
      <c r="BH19" s="594"/>
      <c r="BI19" s="594"/>
      <c r="BJ19" s="594"/>
      <c r="BK19" s="594"/>
      <c r="BL19" s="594"/>
      <c r="BM19" s="594"/>
      <c r="BN19" s="595"/>
      <c r="BO19" s="596">
        <v>1.2</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11158772</v>
      </c>
      <c r="S20" s="594"/>
      <c r="T20" s="594"/>
      <c r="U20" s="594"/>
      <c r="V20" s="594"/>
      <c r="W20" s="594"/>
      <c r="X20" s="594"/>
      <c r="Y20" s="595"/>
      <c r="Z20" s="596">
        <v>59.8</v>
      </c>
      <c r="AA20" s="596"/>
      <c r="AB20" s="596"/>
      <c r="AC20" s="596"/>
      <c r="AD20" s="597">
        <v>10911969</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59710</v>
      </c>
      <c r="BH20" s="594"/>
      <c r="BI20" s="594"/>
      <c r="BJ20" s="594"/>
      <c r="BK20" s="594"/>
      <c r="BL20" s="594"/>
      <c r="BM20" s="594"/>
      <c r="BN20" s="595"/>
      <c r="BO20" s="596">
        <v>1.2</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18398841</v>
      </c>
      <c r="CS20" s="594"/>
      <c r="CT20" s="594"/>
      <c r="CU20" s="594"/>
      <c r="CV20" s="594"/>
      <c r="CW20" s="594"/>
      <c r="CX20" s="594"/>
      <c r="CY20" s="595"/>
      <c r="CZ20" s="596">
        <v>100</v>
      </c>
      <c r="DA20" s="596"/>
      <c r="DB20" s="596"/>
      <c r="DC20" s="596"/>
      <c r="DD20" s="602">
        <v>3032779</v>
      </c>
      <c r="DE20" s="594"/>
      <c r="DF20" s="594"/>
      <c r="DG20" s="594"/>
      <c r="DH20" s="594"/>
      <c r="DI20" s="594"/>
      <c r="DJ20" s="594"/>
      <c r="DK20" s="594"/>
      <c r="DL20" s="594"/>
      <c r="DM20" s="594"/>
      <c r="DN20" s="594"/>
      <c r="DO20" s="594"/>
      <c r="DP20" s="595"/>
      <c r="DQ20" s="602">
        <v>12280564</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8215</v>
      </c>
      <c r="S21" s="594"/>
      <c r="T21" s="594"/>
      <c r="U21" s="594"/>
      <c r="V21" s="594"/>
      <c r="W21" s="594"/>
      <c r="X21" s="594"/>
      <c r="Y21" s="595"/>
      <c r="Z21" s="596">
        <v>0</v>
      </c>
      <c r="AA21" s="596"/>
      <c r="AB21" s="596"/>
      <c r="AC21" s="596"/>
      <c r="AD21" s="597">
        <v>8215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59710</v>
      </c>
      <c r="BH21" s="594"/>
      <c r="BI21" s="594"/>
      <c r="BJ21" s="594"/>
      <c r="BK21" s="594"/>
      <c r="BL21" s="594"/>
      <c r="BM21" s="594"/>
      <c r="BN21" s="595"/>
      <c r="BO21" s="596">
        <v>1.2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363937</v>
      </c>
      <c r="S22" s="594"/>
      <c r="T22" s="594"/>
      <c r="U22" s="594"/>
      <c r="V22" s="594"/>
      <c r="W22" s="594"/>
      <c r="X22" s="594"/>
      <c r="Y22" s="595"/>
      <c r="Z22" s="596">
        <v>2</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440445</v>
      </c>
      <c r="S23" s="594"/>
      <c r="T23" s="594"/>
      <c r="U23" s="594"/>
      <c r="V23" s="594"/>
      <c r="W23" s="594"/>
      <c r="X23" s="594"/>
      <c r="Y23" s="595"/>
      <c r="Z23" s="596">
        <v>2.4</v>
      </c>
      <c r="AA23" s="596"/>
      <c r="AB23" s="596"/>
      <c r="AC23" s="596"/>
      <c r="AD23" s="597" t="s">
        <v>111</v>
      </c>
      <c r="AE23" s="597"/>
      <c r="AF23" s="597"/>
      <c r="AG23" s="597"/>
      <c r="AH23" s="597"/>
      <c r="AI23" s="597"/>
      <c r="AJ23" s="597"/>
      <c r="AK23" s="597"/>
      <c r="AL23" s="598" t="s">
        <v>111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174458</v>
      </c>
      <c r="S24" s="594"/>
      <c r="T24" s="594"/>
      <c r="U24" s="594"/>
      <c r="V24" s="594"/>
      <c r="W24" s="594"/>
      <c r="X24" s="594"/>
      <c r="Y24" s="595"/>
      <c r="Z24" s="596">
        <v>0.9</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7052843</v>
      </c>
      <c r="CS24" s="583"/>
      <c r="CT24" s="583"/>
      <c r="CU24" s="583"/>
      <c r="CV24" s="583"/>
      <c r="CW24" s="583"/>
      <c r="CX24" s="583"/>
      <c r="CY24" s="584"/>
      <c r="CZ24" s="620">
        <v>38.299999999999997</v>
      </c>
      <c r="DA24" s="621"/>
      <c r="DB24" s="621"/>
      <c r="DC24" s="622"/>
      <c r="DD24" s="619">
        <v>4956006</v>
      </c>
      <c r="DE24" s="583"/>
      <c r="DF24" s="583"/>
      <c r="DG24" s="583"/>
      <c r="DH24" s="583"/>
      <c r="DI24" s="583"/>
      <c r="DJ24" s="583"/>
      <c r="DK24" s="584"/>
      <c r="DL24" s="619">
        <v>4954512</v>
      </c>
      <c r="DM24" s="583"/>
      <c r="DN24" s="583"/>
      <c r="DO24" s="583"/>
      <c r="DP24" s="583"/>
      <c r="DQ24" s="583"/>
      <c r="DR24" s="583"/>
      <c r="DS24" s="583"/>
      <c r="DT24" s="583"/>
      <c r="DU24" s="583"/>
      <c r="DV24" s="584"/>
      <c r="DW24" s="587">
        <v>42.2</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1884563</v>
      </c>
      <c r="S25" s="594"/>
      <c r="T25" s="594"/>
      <c r="U25" s="594"/>
      <c r="V25" s="594"/>
      <c r="W25" s="594"/>
      <c r="X25" s="594"/>
      <c r="Y25" s="595"/>
      <c r="Z25" s="596">
        <v>10.1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2308221</v>
      </c>
      <c r="CS25" s="625"/>
      <c r="CT25" s="625"/>
      <c r="CU25" s="625"/>
      <c r="CV25" s="625"/>
      <c r="CW25" s="625"/>
      <c r="CX25" s="625"/>
      <c r="CY25" s="626"/>
      <c r="CZ25" s="627">
        <v>12.5</v>
      </c>
      <c r="DA25" s="628"/>
      <c r="DB25" s="628"/>
      <c r="DC25" s="629"/>
      <c r="DD25" s="602">
        <v>2180976</v>
      </c>
      <c r="DE25" s="625"/>
      <c r="DF25" s="625"/>
      <c r="DG25" s="625"/>
      <c r="DH25" s="625"/>
      <c r="DI25" s="625"/>
      <c r="DJ25" s="625"/>
      <c r="DK25" s="626"/>
      <c r="DL25" s="602">
        <v>2179482</v>
      </c>
      <c r="DM25" s="625"/>
      <c r="DN25" s="625"/>
      <c r="DO25" s="625"/>
      <c r="DP25" s="625"/>
      <c r="DQ25" s="625"/>
      <c r="DR25" s="625"/>
      <c r="DS25" s="625"/>
      <c r="DT25" s="625"/>
      <c r="DU25" s="625"/>
      <c r="DV25" s="626"/>
      <c r="DW25" s="598">
        <v>18.600000000000001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1562531</v>
      </c>
      <c r="CS26" s="594"/>
      <c r="CT26" s="594"/>
      <c r="CU26" s="594"/>
      <c r="CV26" s="594"/>
      <c r="CW26" s="594"/>
      <c r="CX26" s="594"/>
      <c r="CY26" s="595"/>
      <c r="CZ26" s="627">
        <v>8.5</v>
      </c>
      <c r="DA26" s="628"/>
      <c r="DB26" s="628"/>
      <c r="DC26" s="629"/>
      <c r="DD26" s="602">
        <v>1473854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1106051</v>
      </c>
      <c r="S27" s="594"/>
      <c r="T27" s="594"/>
      <c r="U27" s="594"/>
      <c r="V27" s="594"/>
      <c r="W27" s="594"/>
      <c r="X27" s="594"/>
      <c r="Y27" s="595"/>
      <c r="Z27" s="596">
        <v>5.9</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4818556</v>
      </c>
      <c r="BH27" s="594"/>
      <c r="BI27" s="594"/>
      <c r="BJ27" s="594"/>
      <c r="BK27" s="594"/>
      <c r="BL27" s="594"/>
      <c r="BM27" s="594"/>
      <c r="BN27" s="595"/>
      <c r="BO27" s="596">
        <v>100</v>
      </c>
      <c r="BP27" s="596"/>
      <c r="BQ27" s="596"/>
      <c r="BR27" s="596"/>
      <c r="BS27" s="602">
        <v>47044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2550095</v>
      </c>
      <c r="CS27" s="625"/>
      <c r="CT27" s="625"/>
      <c r="CU27" s="625"/>
      <c r="CV27" s="625"/>
      <c r="CW27" s="625"/>
      <c r="CX27" s="625"/>
      <c r="CY27" s="626"/>
      <c r="CZ27" s="627">
        <v>13.9</v>
      </c>
      <c r="DA27" s="628"/>
      <c r="DB27" s="628"/>
      <c r="DC27" s="629"/>
      <c r="DD27" s="602">
        <v>819863</v>
      </c>
      <c r="DE27" s="625"/>
      <c r="DF27" s="625"/>
      <c r="DG27" s="625"/>
      <c r="DH27" s="625"/>
      <c r="DI27" s="625"/>
      <c r="DJ27" s="625"/>
      <c r="DK27" s="626"/>
      <c r="DL27" s="602">
        <v>819863</v>
      </c>
      <c r="DM27" s="625"/>
      <c r="DN27" s="625"/>
      <c r="DO27" s="625"/>
      <c r="DP27" s="625"/>
      <c r="DQ27" s="625"/>
      <c r="DR27" s="625"/>
      <c r="DS27" s="625"/>
      <c r="DT27" s="625"/>
      <c r="DU27" s="625"/>
      <c r="DV27" s="626"/>
      <c r="DW27" s="598">
        <v>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95534</v>
      </c>
      <c r="S28" s="594"/>
      <c r="T28" s="594"/>
      <c r="U28" s="594"/>
      <c r="V28" s="594"/>
      <c r="W28" s="594"/>
      <c r="X28" s="594"/>
      <c r="Y28" s="595"/>
      <c r="Z28" s="596">
        <v>0.5</v>
      </c>
      <c r="AA28" s="596"/>
      <c r="AB28" s="596"/>
      <c r="AC28" s="596"/>
      <c r="AD28" s="597">
        <v>29423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2194527</v>
      </c>
      <c r="CS28" s="594"/>
      <c r="CT28" s="594"/>
      <c r="CU28" s="594"/>
      <c r="CV28" s="594"/>
      <c r="CW28" s="594"/>
      <c r="CX28" s="594"/>
      <c r="CY28" s="595"/>
      <c r="CZ28" s="627">
        <v>11.9</v>
      </c>
      <c r="DA28" s="628"/>
      <c r="DB28" s="628"/>
      <c r="DC28" s="629"/>
      <c r="DD28" s="602">
        <v>1955167</v>
      </c>
      <c r="DE28" s="594"/>
      <c r="DF28" s="594"/>
      <c r="DG28" s="594"/>
      <c r="DH28" s="594"/>
      <c r="DI28" s="594"/>
      <c r="DJ28" s="594"/>
      <c r="DK28" s="595"/>
      <c r="DL28" s="602">
        <v>1955167</v>
      </c>
      <c r="DM28" s="594"/>
      <c r="DN28" s="594"/>
      <c r="DO28" s="594"/>
      <c r="DP28" s="594"/>
      <c r="DQ28" s="594"/>
      <c r="DR28" s="594"/>
      <c r="DS28" s="594"/>
      <c r="DT28" s="594"/>
      <c r="DU28" s="594"/>
      <c r="DV28" s="595"/>
      <c r="DW28" s="598">
        <v>16.600000000000001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190085</v>
      </c>
      <c r="S29" s="594"/>
      <c r="T29" s="594"/>
      <c r="U29" s="594"/>
      <c r="V29" s="594"/>
      <c r="W29" s="594"/>
      <c r="X29" s="594"/>
      <c r="Y29" s="595"/>
      <c r="Z29" s="596">
        <v>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2194418</v>
      </c>
      <c r="CS29" s="625"/>
      <c r="CT29" s="625"/>
      <c r="CU29" s="625"/>
      <c r="CV29" s="625"/>
      <c r="CW29" s="625"/>
      <c r="CX29" s="625"/>
      <c r="CY29" s="626"/>
      <c r="CZ29" s="627">
        <v>11.9</v>
      </c>
      <c r="DA29" s="628"/>
      <c r="DB29" s="628"/>
      <c r="DC29" s="629"/>
      <c r="DD29" s="602">
        <v>1955058</v>
      </c>
      <c r="DE29" s="625"/>
      <c r="DF29" s="625"/>
      <c r="DG29" s="625"/>
      <c r="DH29" s="625"/>
      <c r="DI29" s="625"/>
      <c r="DJ29" s="625"/>
      <c r="DK29" s="626"/>
      <c r="DL29" s="602">
        <v>1955058</v>
      </c>
      <c r="DM29" s="625"/>
      <c r="DN29" s="625"/>
      <c r="DO29" s="625"/>
      <c r="DP29" s="625"/>
      <c r="DQ29" s="625"/>
      <c r="DR29" s="625"/>
      <c r="DS29" s="625"/>
      <c r="DT29" s="625"/>
      <c r="DU29" s="625"/>
      <c r="DV29" s="626"/>
      <c r="DW29" s="598">
        <v>16.600000000000001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661732</v>
      </c>
      <c r="S30" s="594"/>
      <c r="T30" s="594"/>
      <c r="U30" s="594"/>
      <c r="V30" s="594"/>
      <c r="W30" s="594"/>
      <c r="X30" s="594"/>
      <c r="Y30" s="595"/>
      <c r="Z30" s="596">
        <v>3.5</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98.5</v>
      </c>
      <c r="BH30" s="652"/>
      <c r="BI30" s="652"/>
      <c r="BJ30" s="652"/>
      <c r="BK30" s="652"/>
      <c r="BL30" s="652"/>
      <c r="BM30" s="588">
        <v>93.5</v>
      </c>
      <c r="BN30" s="652"/>
      <c r="BO30" s="652"/>
      <c r="BP30" s="652"/>
      <c r="BQ30" s="653"/>
      <c r="BR30" s="651">
        <v>98.7</v>
      </c>
      <c r="BS30" s="652"/>
      <c r="BT30" s="652"/>
      <c r="BU30" s="652"/>
      <c r="BV30" s="652"/>
      <c r="BW30" s="652"/>
      <c r="BX30" s="588">
        <v>93.1</v>
      </c>
      <c r="BY30" s="652"/>
      <c r="BZ30" s="652"/>
      <c r="CA30" s="652"/>
      <c r="CB30" s="653"/>
      <c r="CD30" s="656"/>
      <c r="CE30" s="657"/>
      <c r="CF30" s="607" t="s">
        <v>291</v>
      </c>
      <c r="CG30" s="608"/>
      <c r="CH30" s="608"/>
      <c r="CI30" s="608"/>
      <c r="CJ30" s="608"/>
      <c r="CK30" s="608"/>
      <c r="CL30" s="608"/>
      <c r="CM30" s="608"/>
      <c r="CN30" s="608"/>
      <c r="CO30" s="608"/>
      <c r="CP30" s="608"/>
      <c r="CQ30" s="609"/>
      <c r="CR30" s="593">
        <v>1933415</v>
      </c>
      <c r="CS30" s="594"/>
      <c r="CT30" s="594"/>
      <c r="CU30" s="594"/>
      <c r="CV30" s="594"/>
      <c r="CW30" s="594"/>
      <c r="CX30" s="594"/>
      <c r="CY30" s="595"/>
      <c r="CZ30" s="627">
        <v>10.5</v>
      </c>
      <c r="DA30" s="628"/>
      <c r="DB30" s="628"/>
      <c r="DC30" s="629"/>
      <c r="DD30" s="602">
        <v>1726628</v>
      </c>
      <c r="DE30" s="594"/>
      <c r="DF30" s="594"/>
      <c r="DG30" s="594"/>
      <c r="DH30" s="594"/>
      <c r="DI30" s="594"/>
      <c r="DJ30" s="594"/>
      <c r="DK30" s="595"/>
      <c r="DL30" s="602">
        <v>1726628</v>
      </c>
      <c r="DM30" s="594"/>
      <c r="DN30" s="594"/>
      <c r="DO30" s="594"/>
      <c r="DP30" s="594"/>
      <c r="DQ30" s="594"/>
      <c r="DR30" s="594"/>
      <c r="DS30" s="594"/>
      <c r="DT30" s="594"/>
      <c r="DU30" s="594"/>
      <c r="DV30" s="595"/>
      <c r="DW30" s="598">
        <v>14.7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454806</v>
      </c>
      <c r="S31" s="594"/>
      <c r="T31" s="594"/>
      <c r="U31" s="594"/>
      <c r="V31" s="594"/>
      <c r="W31" s="594"/>
      <c r="X31" s="594"/>
      <c r="Y31" s="595"/>
      <c r="Z31" s="596">
        <v>2.4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94.6</v>
      </c>
      <c r="BN31" s="649"/>
      <c r="BO31" s="649"/>
      <c r="BP31" s="649"/>
      <c r="BQ31" s="650"/>
      <c r="BR31" s="648">
        <v>98.6</v>
      </c>
      <c r="BS31" s="625"/>
      <c r="BT31" s="625"/>
      <c r="BU31" s="625"/>
      <c r="BV31" s="625"/>
      <c r="BW31" s="625"/>
      <c r="BX31" s="599">
        <v>94.7</v>
      </c>
      <c r="BY31" s="649"/>
      <c r="BZ31" s="649"/>
      <c r="CA31" s="649"/>
      <c r="CB31" s="650"/>
      <c r="CD31" s="656"/>
      <c r="CE31" s="657"/>
      <c r="CF31" s="607" t="s">
        <v>295</v>
      </c>
      <c r="CG31" s="608"/>
      <c r="CH31" s="608"/>
      <c r="CI31" s="608"/>
      <c r="CJ31" s="608"/>
      <c r="CK31" s="608"/>
      <c r="CL31" s="608"/>
      <c r="CM31" s="608"/>
      <c r="CN31" s="608"/>
      <c r="CO31" s="608"/>
      <c r="CP31" s="608"/>
      <c r="CQ31" s="609"/>
      <c r="CR31" s="593">
        <v>261003</v>
      </c>
      <c r="CS31" s="625"/>
      <c r="CT31" s="625"/>
      <c r="CU31" s="625"/>
      <c r="CV31" s="625"/>
      <c r="CW31" s="625"/>
      <c r="CX31" s="625"/>
      <c r="CY31" s="626"/>
      <c r="CZ31" s="627">
        <v>1.4</v>
      </c>
      <c r="DA31" s="628"/>
      <c r="DB31" s="628"/>
      <c r="DC31" s="629"/>
      <c r="DD31" s="602">
        <v>228430</v>
      </c>
      <c r="DE31" s="625"/>
      <c r="DF31" s="625"/>
      <c r="DG31" s="625"/>
      <c r="DH31" s="625"/>
      <c r="DI31" s="625"/>
      <c r="DJ31" s="625"/>
      <c r="DK31" s="626"/>
      <c r="DL31" s="602">
        <v>228430</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356369</v>
      </c>
      <c r="S32" s="594"/>
      <c r="T32" s="594"/>
      <c r="U32" s="594"/>
      <c r="V32" s="594"/>
      <c r="W32" s="594"/>
      <c r="X32" s="594"/>
      <c r="Y32" s="595"/>
      <c r="Z32" s="596">
        <v>1.9</v>
      </c>
      <c r="AA32" s="596"/>
      <c r="AB32" s="596"/>
      <c r="AC32" s="596"/>
      <c r="AD32" s="597">
        <v>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91.1</v>
      </c>
      <c r="BN32" s="661"/>
      <c r="BO32" s="661"/>
      <c r="BP32" s="661"/>
      <c r="BQ32" s="663"/>
      <c r="BR32" s="660">
        <v>98.8</v>
      </c>
      <c r="BS32" s="661"/>
      <c r="BT32" s="661"/>
      <c r="BU32" s="661"/>
      <c r="BV32" s="661"/>
      <c r="BW32" s="661"/>
      <c r="BX32" s="662">
        <v>90.3</v>
      </c>
      <c r="BY32" s="661"/>
      <c r="BZ32" s="661"/>
      <c r="CA32" s="661"/>
      <c r="CB32" s="663"/>
      <c r="CD32" s="658"/>
      <c r="CE32" s="659"/>
      <c r="CF32" s="607" t="s">
        <v>298</v>
      </c>
      <c r="CG32" s="608"/>
      <c r="CH32" s="608"/>
      <c r="CI32" s="608"/>
      <c r="CJ32" s="608"/>
      <c r="CK32" s="608"/>
      <c r="CL32" s="608"/>
      <c r="CM32" s="608"/>
      <c r="CN32" s="608"/>
      <c r="CO32" s="608"/>
      <c r="CP32" s="608"/>
      <c r="CQ32" s="609"/>
      <c r="CR32" s="593">
        <v>109</v>
      </c>
      <c r="CS32" s="594"/>
      <c r="CT32" s="594"/>
      <c r="CU32" s="594"/>
      <c r="CV32" s="594"/>
      <c r="CW32" s="594"/>
      <c r="CX32" s="594"/>
      <c r="CY32" s="595"/>
      <c r="CZ32" s="627">
        <v>0</v>
      </c>
      <c r="DA32" s="628"/>
      <c r="DB32" s="628"/>
      <c r="DC32" s="629"/>
      <c r="DD32" s="602">
        <v>109</v>
      </c>
      <c r="DE32" s="594"/>
      <c r="DF32" s="594"/>
      <c r="DG32" s="594"/>
      <c r="DH32" s="594"/>
      <c r="DI32" s="594"/>
      <c r="DJ32" s="594"/>
      <c r="DK32" s="595"/>
      <c r="DL32" s="602">
        <v>109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1764763</v>
      </c>
      <c r="S33" s="594"/>
      <c r="T33" s="594"/>
      <c r="U33" s="594"/>
      <c r="V33" s="594"/>
      <c r="W33" s="594"/>
      <c r="X33" s="594"/>
      <c r="Y33" s="595"/>
      <c r="Z33" s="596">
        <v>9.5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8313219</v>
      </c>
      <c r="CS33" s="625"/>
      <c r="CT33" s="625"/>
      <c r="CU33" s="625"/>
      <c r="CV33" s="625"/>
      <c r="CW33" s="625"/>
      <c r="CX33" s="625"/>
      <c r="CY33" s="626"/>
      <c r="CZ33" s="627">
        <v>45.2</v>
      </c>
      <c r="DA33" s="628"/>
      <c r="DB33" s="628"/>
      <c r="DC33" s="629"/>
      <c r="DD33" s="602">
        <v>6441309</v>
      </c>
      <c r="DE33" s="625"/>
      <c r="DF33" s="625"/>
      <c r="DG33" s="625"/>
      <c r="DH33" s="625"/>
      <c r="DI33" s="625"/>
      <c r="DJ33" s="625"/>
      <c r="DK33" s="626"/>
      <c r="DL33" s="602">
        <v>5469271</v>
      </c>
      <c r="DM33" s="625"/>
      <c r="DN33" s="625"/>
      <c r="DO33" s="625"/>
      <c r="DP33" s="625"/>
      <c r="DQ33" s="625"/>
      <c r="DR33" s="625"/>
      <c r="DS33" s="625"/>
      <c r="DT33" s="625"/>
      <c r="DU33" s="625"/>
      <c r="DV33" s="626"/>
      <c r="DW33" s="598">
        <v>46.6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2666280</v>
      </c>
      <c r="CS34" s="594"/>
      <c r="CT34" s="594"/>
      <c r="CU34" s="594"/>
      <c r="CV34" s="594"/>
      <c r="CW34" s="594"/>
      <c r="CX34" s="594"/>
      <c r="CY34" s="595"/>
      <c r="CZ34" s="627">
        <v>14.5</v>
      </c>
      <c r="DA34" s="628"/>
      <c r="DB34" s="628"/>
      <c r="DC34" s="629"/>
      <c r="DD34" s="602">
        <v>2142024</v>
      </c>
      <c r="DE34" s="594"/>
      <c r="DF34" s="594"/>
      <c r="DG34" s="594"/>
      <c r="DH34" s="594"/>
      <c r="DI34" s="594"/>
      <c r="DJ34" s="594"/>
      <c r="DK34" s="595"/>
      <c r="DL34" s="602">
        <v>1883356</v>
      </c>
      <c r="DM34" s="594"/>
      <c r="DN34" s="594"/>
      <c r="DO34" s="594"/>
      <c r="DP34" s="594"/>
      <c r="DQ34" s="594"/>
      <c r="DR34" s="594"/>
      <c r="DS34" s="594"/>
      <c r="DT34" s="594"/>
      <c r="DU34" s="594"/>
      <c r="DV34" s="595"/>
      <c r="DW34" s="598">
        <v>16</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798863</v>
      </c>
      <c r="S35" s="594"/>
      <c r="T35" s="594"/>
      <c r="U35" s="594"/>
      <c r="V35" s="594"/>
      <c r="W35" s="594"/>
      <c r="X35" s="594"/>
      <c r="Y35" s="595"/>
      <c r="Z35" s="596">
        <v>4.3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2142734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-83787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595108</v>
      </c>
      <c r="CS35" s="625"/>
      <c r="CT35" s="625"/>
      <c r="CU35" s="625"/>
      <c r="CV35" s="625"/>
      <c r="CW35" s="625"/>
      <c r="CX35" s="625"/>
      <c r="CY35" s="626"/>
      <c r="CZ35" s="627">
        <v>3.2</v>
      </c>
      <c r="DA35" s="628"/>
      <c r="DB35" s="628"/>
      <c r="DC35" s="629"/>
      <c r="DD35" s="602">
        <v>545628</v>
      </c>
      <c r="DE35" s="625"/>
      <c r="DF35" s="625"/>
      <c r="DG35" s="625"/>
      <c r="DH35" s="625"/>
      <c r="DI35" s="625"/>
      <c r="DJ35" s="625"/>
      <c r="DK35" s="626"/>
      <c r="DL35" s="602">
        <v>545628</v>
      </c>
      <c r="DM35" s="625"/>
      <c r="DN35" s="625"/>
      <c r="DO35" s="625"/>
      <c r="DP35" s="625"/>
      <c r="DQ35" s="625"/>
      <c r="DR35" s="625"/>
      <c r="DS35" s="625"/>
      <c r="DT35" s="625"/>
      <c r="DU35" s="625"/>
      <c r="DV35" s="626"/>
      <c r="DW35" s="598">
        <v>4.5999999999999996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18659730</v>
      </c>
      <c r="S36" s="666"/>
      <c r="T36" s="666"/>
      <c r="U36" s="666"/>
      <c r="V36" s="666"/>
      <c r="W36" s="666"/>
      <c r="X36" s="666"/>
      <c r="Y36" s="667"/>
      <c r="Z36" s="668">
        <v>100</v>
      </c>
      <c r="AA36" s="668"/>
      <c r="AB36" s="668"/>
      <c r="AC36" s="668"/>
      <c r="AD36" s="669">
        <v>10949609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393202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-410925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2736596</v>
      </c>
      <c r="CS36" s="594"/>
      <c r="CT36" s="594"/>
      <c r="CU36" s="594"/>
      <c r="CV36" s="594"/>
      <c r="CW36" s="594"/>
      <c r="CX36" s="594"/>
      <c r="CY36" s="595"/>
      <c r="CZ36" s="627">
        <v>14.9</v>
      </c>
      <c r="DA36" s="628"/>
      <c r="DB36" s="628"/>
      <c r="DC36" s="629"/>
      <c r="DD36" s="602">
        <v>2097666</v>
      </c>
      <c r="DE36" s="594"/>
      <c r="DF36" s="594"/>
      <c r="DG36" s="594"/>
      <c r="DH36" s="594"/>
      <c r="DI36" s="594"/>
      <c r="DJ36" s="594"/>
      <c r="DK36" s="595"/>
      <c r="DL36" s="602">
        <v>1820105</v>
      </c>
      <c r="DM36" s="594"/>
      <c r="DN36" s="594"/>
      <c r="DO36" s="594"/>
      <c r="DP36" s="594"/>
      <c r="DQ36" s="594"/>
      <c r="DR36" s="594"/>
      <c r="DS36" s="594"/>
      <c r="DT36" s="594"/>
      <c r="DU36" s="594"/>
      <c r="DV36" s="595"/>
      <c r="DW36" s="598">
        <v>15.5</v>
      </c>
      <c r="DX36" s="623"/>
      <c r="DY36" s="623"/>
      <c r="DZ36" s="623"/>
      <c r="EA36" s="623"/>
      <c r="EB36" s="623"/>
      <c r="EC36" s="624"/>
    </row>
    <row r="37" spans="2:133" ht="11.25" customHeight="1">
      <c r="AQ37" s="672" t="s">
        <v>313</v>
      </c>
      <c r="AR37" s="673"/>
      <c r="AS37" s="673"/>
      <c r="AT37" s="673"/>
      <c r="AU37" s="673"/>
      <c r="AV37" s="673"/>
      <c r="AW37" s="673"/>
      <c r="AX37" s="673"/>
      <c r="AY37" s="674"/>
      <c r="AZ37" s="593">
        <v>97358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6513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991445</v>
      </c>
      <c r="CS37" s="625"/>
      <c r="CT37" s="625"/>
      <c r="CU37" s="625"/>
      <c r="CV37" s="625"/>
      <c r="CW37" s="625"/>
      <c r="CX37" s="625"/>
      <c r="CY37" s="626"/>
      <c r="CZ37" s="627">
        <v>5.4</v>
      </c>
      <c r="DA37" s="628"/>
      <c r="DB37" s="628"/>
      <c r="DC37" s="629"/>
      <c r="DD37" s="602">
        <v>906935</v>
      </c>
      <c r="DE37" s="625"/>
      <c r="DF37" s="625"/>
      <c r="DG37" s="625"/>
      <c r="DH37" s="625"/>
      <c r="DI37" s="625"/>
      <c r="DJ37" s="625"/>
      <c r="DK37" s="626"/>
      <c r="DL37" s="602">
        <v>834914</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316</v>
      </c>
      <c r="AR38" s="673"/>
      <c r="AS38" s="673"/>
      <c r="AT38" s="673"/>
      <c r="AU38" s="673"/>
      <c r="AV38" s="673"/>
      <c r="AW38" s="673"/>
      <c r="AX38" s="673"/>
      <c r="AY38" s="674"/>
      <c r="AZ38" s="593">
        <v>12422</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11998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1808560</v>
      </c>
      <c r="CS38" s="594"/>
      <c r="CT38" s="594"/>
      <c r="CU38" s="594"/>
      <c r="CV38" s="594"/>
      <c r="CW38" s="594"/>
      <c r="CX38" s="594"/>
      <c r="CY38" s="595"/>
      <c r="CZ38" s="627">
        <v>9.8000000000000007</v>
      </c>
      <c r="DA38" s="628"/>
      <c r="DB38" s="628"/>
      <c r="DC38" s="629"/>
      <c r="DD38" s="602">
        <v>1578637</v>
      </c>
      <c r="DE38" s="594"/>
      <c r="DF38" s="594"/>
      <c r="DG38" s="594"/>
      <c r="DH38" s="594"/>
      <c r="DI38" s="594"/>
      <c r="DJ38" s="594"/>
      <c r="DK38" s="595"/>
      <c r="DL38" s="602">
        <v>1220182</v>
      </c>
      <c r="DM38" s="594"/>
      <c r="DN38" s="594"/>
      <c r="DO38" s="594"/>
      <c r="DP38" s="594"/>
      <c r="DQ38" s="594"/>
      <c r="DR38" s="594"/>
      <c r="DS38" s="594"/>
      <c r="DT38" s="594"/>
      <c r="DU38" s="594"/>
      <c r="DV38" s="595"/>
      <c r="DW38" s="598">
        <v>10.4</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191644</v>
      </c>
      <c r="CS39" s="625"/>
      <c r="CT39" s="625"/>
      <c r="CU39" s="625"/>
      <c r="CV39" s="625"/>
      <c r="CW39" s="625"/>
      <c r="CX39" s="625"/>
      <c r="CY39" s="626"/>
      <c r="CZ39" s="627">
        <v>1</v>
      </c>
      <c r="DA39" s="628"/>
      <c r="DB39" s="628"/>
      <c r="DC39" s="629"/>
      <c r="DD39" s="602">
        <v>350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587260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315031</v>
      </c>
      <c r="CS40" s="594"/>
      <c r="CT40" s="594"/>
      <c r="CU40" s="594"/>
      <c r="CV40" s="594"/>
      <c r="CW40" s="594"/>
      <c r="CX40" s="594"/>
      <c r="CY40" s="595"/>
      <c r="CZ40" s="627">
        <v>1.7</v>
      </c>
      <c r="DA40" s="628"/>
      <c r="DB40" s="628"/>
      <c r="DC40" s="629"/>
      <c r="DD40" s="602">
        <v>77004</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1052492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3032779</v>
      </c>
      <c r="CS42" s="594"/>
      <c r="CT42" s="594"/>
      <c r="CU42" s="594"/>
      <c r="CV42" s="594"/>
      <c r="CW42" s="594"/>
      <c r="CX42" s="594"/>
      <c r="CY42" s="595"/>
      <c r="CZ42" s="627">
        <v>16.5</v>
      </c>
      <c r="DA42" s="676"/>
      <c r="DB42" s="676"/>
      <c r="DC42" s="677"/>
      <c r="DD42" s="602">
        <v>883249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115021</v>
      </c>
      <c r="CS43" s="625"/>
      <c r="CT43" s="625"/>
      <c r="CU43" s="625"/>
      <c r="CV43" s="625"/>
      <c r="CW43" s="625"/>
      <c r="CX43" s="625"/>
      <c r="CY43" s="626"/>
      <c r="CZ43" s="627">
        <v>0.6</v>
      </c>
      <c r="DA43" s="628"/>
      <c r="DB43" s="628"/>
      <c r="DC43" s="629"/>
      <c r="DD43" s="602">
        <v>115021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3032779</v>
      </c>
      <c r="CS44" s="594"/>
      <c r="CT44" s="594"/>
      <c r="CU44" s="594"/>
      <c r="CV44" s="594"/>
      <c r="CW44" s="594"/>
      <c r="CX44" s="594"/>
      <c r="CY44" s="595"/>
      <c r="CZ44" s="627">
        <v>16.5</v>
      </c>
      <c r="DA44" s="676"/>
      <c r="DB44" s="676"/>
      <c r="DC44" s="677"/>
      <c r="DD44" s="602">
        <v>883249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962624</v>
      </c>
      <c r="CS45" s="625"/>
      <c r="CT45" s="625"/>
      <c r="CU45" s="625"/>
      <c r="CV45" s="625"/>
      <c r="CW45" s="625"/>
      <c r="CX45" s="625"/>
      <c r="CY45" s="626"/>
      <c r="CZ45" s="627">
        <v>5.2</v>
      </c>
      <c r="DA45" s="628"/>
      <c r="DB45" s="628"/>
      <c r="DC45" s="629"/>
      <c r="DD45" s="602">
        <v>33286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1811680</v>
      </c>
      <c r="CS46" s="594"/>
      <c r="CT46" s="594"/>
      <c r="CU46" s="594"/>
      <c r="CV46" s="594"/>
      <c r="CW46" s="594"/>
      <c r="CX46" s="594"/>
      <c r="CY46" s="595"/>
      <c r="CZ46" s="627">
        <v>9.8000000000000007</v>
      </c>
      <c r="DA46" s="676"/>
      <c r="DB46" s="676"/>
      <c r="DC46" s="677"/>
      <c r="DD46" s="602">
        <v>794396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340</v>
      </c>
      <c r="CS47" s="625"/>
      <c r="CT47" s="625"/>
      <c r="CU47" s="625"/>
      <c r="CV47" s="625"/>
      <c r="CW47" s="625"/>
      <c r="CX47" s="625"/>
      <c r="CY47" s="626"/>
      <c r="CZ47" s="627" t="s">
        <v>340</v>
      </c>
      <c r="DA47" s="628"/>
      <c r="DB47" s="628"/>
      <c r="DC47" s="629"/>
      <c r="DD47" s="602" t="s">
        <v>340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18398841</v>
      </c>
      <c r="CS49" s="661"/>
      <c r="CT49" s="661"/>
      <c r="CU49" s="661"/>
      <c r="CV49" s="661"/>
      <c r="CW49" s="661"/>
      <c r="CX49" s="661"/>
      <c r="CY49" s="688"/>
      <c r="CZ49" s="689">
        <v>100</v>
      </c>
      <c r="DA49" s="690"/>
      <c r="DB49" s="690"/>
      <c r="DC49" s="691"/>
      <c r="DD49" s="692">
        <v>12280564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U32" sqref="AU32:AY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18660</v>
      </c>
      <c r="R7" s="723"/>
      <c r="S7" s="723"/>
      <c r="T7" s="723"/>
      <c r="U7" s="723"/>
      <c r="V7" s="723">
        <v>18399</v>
      </c>
      <c r="W7" s="723"/>
      <c r="X7" s="723"/>
      <c r="Y7" s="723"/>
      <c r="Z7" s="723"/>
      <c r="AA7" s="723">
        <v>261</v>
      </c>
      <c r="AB7" s="723"/>
      <c r="AC7" s="723"/>
      <c r="AD7" s="723"/>
      <c r="AE7" s="724"/>
      <c r="AF7" s="725">
        <v>258</v>
      </c>
      <c r="AG7" s="726"/>
      <c r="AH7" s="726"/>
      <c r="AI7" s="726"/>
      <c r="AJ7" s="727"/>
      <c r="AK7" s="762">
        <v>662</v>
      </c>
      <c r="AL7" s="763"/>
      <c r="AM7" s="763"/>
      <c r="AN7" s="763"/>
      <c r="AO7" s="763"/>
      <c r="AP7" s="763">
        <v>19279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6</v>
      </c>
      <c r="CI7" s="760"/>
      <c r="CJ7" s="760"/>
      <c r="CK7" s="760"/>
      <c r="CL7" s="761"/>
      <c r="CM7" s="759">
        <v>491</v>
      </c>
      <c r="CN7" s="760"/>
      <c r="CO7" s="760"/>
      <c r="CP7" s="760"/>
      <c r="CQ7" s="761"/>
      <c r="CR7" s="759">
        <v>5</v>
      </c>
      <c r="CS7" s="760"/>
      <c r="CT7" s="760"/>
      <c r="CU7" s="760"/>
      <c r="CV7" s="761"/>
      <c r="CW7" s="759" t="s">
        <v>533</v>
      </c>
      <c r="CX7" s="760"/>
      <c r="CY7" s="760"/>
      <c r="CZ7" s="760"/>
      <c r="DA7" s="761"/>
      <c r="DB7" s="759" t="s">
        <v>533</v>
      </c>
      <c r="DC7" s="760"/>
      <c r="DD7" s="760"/>
      <c r="DE7" s="760"/>
      <c r="DF7" s="761"/>
      <c r="DG7" s="759">
        <v>100</v>
      </c>
      <c r="DH7" s="760"/>
      <c r="DI7" s="760"/>
      <c r="DJ7" s="760"/>
      <c r="DK7" s="761"/>
      <c r="DL7" s="759" t="s">
        <v>533</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18660</v>
      </c>
      <c r="R23" s="782"/>
      <c r="S23" s="782"/>
      <c r="T23" s="782"/>
      <c r="U23" s="782"/>
      <c r="V23" s="782">
        <v>18399</v>
      </c>
      <c r="W23" s="782"/>
      <c r="X23" s="782"/>
      <c r="Y23" s="782"/>
      <c r="Z23" s="782"/>
      <c r="AA23" s="782">
        <v>261</v>
      </c>
      <c r="AB23" s="782"/>
      <c r="AC23" s="782"/>
      <c r="AD23" s="782"/>
      <c r="AE23" s="783"/>
      <c r="AF23" s="784">
        <v>258</v>
      </c>
      <c r="AG23" s="782"/>
      <c r="AH23" s="782"/>
      <c r="AI23" s="782"/>
      <c r="AJ23" s="785"/>
      <c r="AK23" s="786"/>
      <c r="AL23" s="787"/>
      <c r="AM23" s="787"/>
      <c r="AN23" s="787"/>
      <c r="AO23" s="787"/>
      <c r="AP23" s="782">
        <v>19279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4921</v>
      </c>
      <c r="R28" s="811"/>
      <c r="S28" s="811"/>
      <c r="T28" s="811"/>
      <c r="U28" s="811"/>
      <c r="V28" s="811">
        <v>5005</v>
      </c>
      <c r="W28" s="811"/>
      <c r="X28" s="811"/>
      <c r="Y28" s="811"/>
      <c r="Z28" s="811"/>
      <c r="AA28" s="811">
        <v>-84</v>
      </c>
      <c r="AB28" s="811"/>
      <c r="AC28" s="811"/>
      <c r="AD28" s="811"/>
      <c r="AE28" s="812"/>
      <c r="AF28" s="813">
        <v>-84</v>
      </c>
      <c r="AG28" s="811"/>
      <c r="AH28" s="811"/>
      <c r="AI28" s="811"/>
      <c r="AJ28" s="814"/>
      <c r="AK28" s="815">
        <v>587</v>
      </c>
      <c r="AL28" s="806"/>
      <c r="AM28" s="806"/>
      <c r="AN28" s="806"/>
      <c r="AO28" s="806"/>
      <c r="AP28" s="806" t="s">
        <v>533</v>
      </c>
      <c r="AQ28" s="806"/>
      <c r="AR28" s="806"/>
      <c r="AS28" s="806"/>
      <c r="AT28" s="806"/>
      <c r="AU28" s="806" t="s">
        <v>533</v>
      </c>
      <c r="AV28" s="806"/>
      <c r="AW28" s="806"/>
      <c r="AX28" s="806"/>
      <c r="AY28" s="806"/>
      <c r="AZ28" s="807" t="s">
        <v>111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492</v>
      </c>
      <c r="R29" s="747"/>
      <c r="S29" s="747"/>
      <c r="T29" s="747"/>
      <c r="U29" s="747"/>
      <c r="V29" s="747">
        <v>492</v>
      </c>
      <c r="W29" s="747"/>
      <c r="X29" s="747"/>
      <c r="Y29" s="747"/>
      <c r="Z29" s="747"/>
      <c r="AA29" s="747" t="s">
        <v>534</v>
      </c>
      <c r="AB29" s="747"/>
      <c r="AC29" s="747"/>
      <c r="AD29" s="747"/>
      <c r="AE29" s="748"/>
      <c r="AF29" s="749">
        <v>0</v>
      </c>
      <c r="AG29" s="750"/>
      <c r="AH29" s="750"/>
      <c r="AI29" s="750"/>
      <c r="AJ29" s="751"/>
      <c r="AK29" s="818">
        <v>12</v>
      </c>
      <c r="AL29" s="819"/>
      <c r="AM29" s="819"/>
      <c r="AN29" s="819"/>
      <c r="AO29" s="819"/>
      <c r="AP29" s="819" t="s">
        <v>533</v>
      </c>
      <c r="AQ29" s="819"/>
      <c r="AR29" s="819"/>
      <c r="AS29" s="819"/>
      <c r="AT29" s="819"/>
      <c r="AU29" s="819" t="s">
        <v>533</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3005</v>
      </c>
      <c r="R30" s="747"/>
      <c r="S30" s="747"/>
      <c r="T30" s="747"/>
      <c r="U30" s="747"/>
      <c r="V30" s="747">
        <v>2984</v>
      </c>
      <c r="W30" s="747"/>
      <c r="X30" s="747"/>
      <c r="Y30" s="747"/>
      <c r="Z30" s="747"/>
      <c r="AA30" s="747">
        <v>21</v>
      </c>
      <c r="AB30" s="747"/>
      <c r="AC30" s="747"/>
      <c r="AD30" s="747"/>
      <c r="AE30" s="748"/>
      <c r="AF30" s="749">
        <v>20</v>
      </c>
      <c r="AG30" s="750"/>
      <c r="AH30" s="750"/>
      <c r="AI30" s="750"/>
      <c r="AJ30" s="751"/>
      <c r="AK30" s="818">
        <v>408</v>
      </c>
      <c r="AL30" s="819"/>
      <c r="AM30" s="819"/>
      <c r="AN30" s="819"/>
      <c r="AO30" s="819"/>
      <c r="AP30" s="819" t="s">
        <v>533</v>
      </c>
      <c r="AQ30" s="819"/>
      <c r="AR30" s="819"/>
      <c r="AS30" s="819"/>
      <c r="AT30" s="819"/>
      <c r="AU30" s="819" t="s">
        <v>536</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949</v>
      </c>
      <c r="R31" s="747"/>
      <c r="S31" s="747"/>
      <c r="T31" s="747"/>
      <c r="U31" s="747"/>
      <c r="V31" s="747">
        <v>811</v>
      </c>
      <c r="W31" s="747"/>
      <c r="X31" s="747"/>
      <c r="Y31" s="747"/>
      <c r="Z31" s="747"/>
      <c r="AA31" s="747">
        <v>138</v>
      </c>
      <c r="AB31" s="747"/>
      <c r="AC31" s="747"/>
      <c r="AD31" s="747"/>
      <c r="AE31" s="748"/>
      <c r="AF31" s="749">
        <v>1027</v>
      </c>
      <c r="AG31" s="750"/>
      <c r="AH31" s="750"/>
      <c r="AI31" s="750"/>
      <c r="AJ31" s="751"/>
      <c r="AK31" s="818" t="s">
        <v>533</v>
      </c>
      <c r="AL31" s="819"/>
      <c r="AM31" s="819"/>
      <c r="AN31" s="819"/>
      <c r="AO31" s="819"/>
      <c r="AP31" s="819">
        <v>4733</v>
      </c>
      <c r="AQ31" s="819"/>
      <c r="AR31" s="819"/>
      <c r="AS31" s="819"/>
      <c r="AT31" s="819"/>
      <c r="AU31" s="819" t="s">
        <v>533</v>
      </c>
      <c r="AV31" s="819"/>
      <c r="AW31" s="819"/>
      <c r="AX31" s="819"/>
      <c r="AY31" s="819"/>
      <c r="AZ31" s="820" t="s">
        <v>111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1106</v>
      </c>
      <c r="R32" s="747"/>
      <c r="S32" s="747"/>
      <c r="T32" s="747"/>
      <c r="U32" s="747"/>
      <c r="V32" s="747">
        <v>995</v>
      </c>
      <c r="W32" s="747"/>
      <c r="X32" s="747"/>
      <c r="Y32" s="747"/>
      <c r="Z32" s="747"/>
      <c r="AA32" s="747">
        <v>111</v>
      </c>
      <c r="AB32" s="747"/>
      <c r="AC32" s="747"/>
      <c r="AD32" s="747"/>
      <c r="AE32" s="748"/>
      <c r="AF32" s="749">
        <v>15</v>
      </c>
      <c r="AG32" s="750"/>
      <c r="AH32" s="750"/>
      <c r="AI32" s="750"/>
      <c r="AJ32" s="751"/>
      <c r="AK32" s="818">
        <v>257</v>
      </c>
      <c r="AL32" s="819"/>
      <c r="AM32" s="819"/>
      <c r="AN32" s="819"/>
      <c r="AO32" s="819"/>
      <c r="AP32" s="819">
        <v>8066</v>
      </c>
      <c r="AQ32" s="819"/>
      <c r="AR32" s="819"/>
      <c r="AS32" s="819"/>
      <c r="AT32" s="819"/>
      <c r="AU32" s="819">
        <v>2976</v>
      </c>
      <c r="AV32" s="819"/>
      <c r="AW32" s="819"/>
      <c r="AX32" s="819"/>
      <c r="AY32" s="819"/>
      <c r="AZ32" s="820" t="s">
        <v>111</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144</v>
      </c>
      <c r="R33" s="747"/>
      <c r="S33" s="747"/>
      <c r="T33" s="747"/>
      <c r="U33" s="747"/>
      <c r="V33" s="747">
        <v>144</v>
      </c>
      <c r="W33" s="747"/>
      <c r="X33" s="747"/>
      <c r="Y33" s="747"/>
      <c r="Z33" s="747"/>
      <c r="AA33" s="747" t="s">
        <v>534</v>
      </c>
      <c r="AB33" s="747"/>
      <c r="AC33" s="747"/>
      <c r="AD33" s="747"/>
      <c r="AE33" s="748"/>
      <c r="AF33" s="749" t="s">
        <v>111</v>
      </c>
      <c r="AG33" s="750"/>
      <c r="AH33" s="750"/>
      <c r="AI33" s="750"/>
      <c r="AJ33" s="751"/>
      <c r="AK33" s="818">
        <v>71</v>
      </c>
      <c r="AL33" s="819"/>
      <c r="AM33" s="819"/>
      <c r="AN33" s="819"/>
      <c r="AO33" s="819"/>
      <c r="AP33" s="819" t="s">
        <v>533</v>
      </c>
      <c r="AQ33" s="819"/>
      <c r="AR33" s="819"/>
      <c r="AS33" s="819"/>
      <c r="AT33" s="819"/>
      <c r="AU33" s="819" t="s">
        <v>533</v>
      </c>
      <c r="AV33" s="819"/>
      <c r="AW33" s="819"/>
      <c r="AX33" s="819"/>
      <c r="AY33" s="819"/>
      <c r="AZ33" s="820" t="s">
        <v>537</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632</v>
      </c>
      <c r="R34" s="747"/>
      <c r="S34" s="747"/>
      <c r="T34" s="747"/>
      <c r="U34" s="747"/>
      <c r="V34" s="747">
        <v>632</v>
      </c>
      <c r="W34" s="747"/>
      <c r="X34" s="747"/>
      <c r="Y34" s="747"/>
      <c r="Z34" s="747"/>
      <c r="AA34" s="747" t="s">
        <v>534</v>
      </c>
      <c r="AB34" s="747"/>
      <c r="AC34" s="747"/>
      <c r="AD34" s="747"/>
      <c r="AE34" s="748"/>
      <c r="AF34" s="749" t="s">
        <v>111</v>
      </c>
      <c r="AG34" s="750"/>
      <c r="AH34" s="750"/>
      <c r="AI34" s="750"/>
      <c r="AJ34" s="751"/>
      <c r="AK34" s="818">
        <v>97</v>
      </c>
      <c r="AL34" s="819"/>
      <c r="AM34" s="819"/>
      <c r="AN34" s="819"/>
      <c r="AO34" s="819"/>
      <c r="AP34" s="819" t="s">
        <v>533</v>
      </c>
      <c r="AQ34" s="819"/>
      <c r="AR34" s="819"/>
      <c r="AS34" s="819"/>
      <c r="AT34" s="819"/>
      <c r="AU34" s="819" t="s">
        <v>538</v>
      </c>
      <c r="AV34" s="819"/>
      <c r="AW34" s="819"/>
      <c r="AX34" s="819"/>
      <c r="AY34" s="819"/>
      <c r="AZ34" s="820" t="s">
        <v>539</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979</v>
      </c>
      <c r="AG63" s="830"/>
      <c r="AH63" s="830"/>
      <c r="AI63" s="830"/>
      <c r="AJ63" s="831"/>
      <c r="AK63" s="832"/>
      <c r="AL63" s="827"/>
      <c r="AM63" s="827"/>
      <c r="AN63" s="827"/>
      <c r="AO63" s="827"/>
      <c r="AP63" s="830">
        <v>12799</v>
      </c>
      <c r="AQ63" s="830"/>
      <c r="AR63" s="830"/>
      <c r="AS63" s="830"/>
      <c r="AT63" s="830"/>
      <c r="AU63" s="830">
        <v>2976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2896</v>
      </c>
      <c r="R68" s="854"/>
      <c r="S68" s="854"/>
      <c r="T68" s="854"/>
      <c r="U68" s="854"/>
      <c r="V68" s="854">
        <v>2702</v>
      </c>
      <c r="W68" s="854"/>
      <c r="X68" s="854"/>
      <c r="Y68" s="854"/>
      <c r="Z68" s="854"/>
      <c r="AA68" s="854">
        <v>194</v>
      </c>
      <c r="AB68" s="854"/>
      <c r="AC68" s="854"/>
      <c r="AD68" s="854"/>
      <c r="AE68" s="854"/>
      <c r="AF68" s="854">
        <v>194</v>
      </c>
      <c r="AG68" s="854"/>
      <c r="AH68" s="854"/>
      <c r="AI68" s="854"/>
      <c r="AJ68" s="854"/>
      <c r="AK68" s="854" t="s">
        <v>477</v>
      </c>
      <c r="AL68" s="854"/>
      <c r="AM68" s="854"/>
      <c r="AN68" s="854"/>
      <c r="AO68" s="854"/>
      <c r="AP68" s="854">
        <v>2089</v>
      </c>
      <c r="AQ68" s="854"/>
      <c r="AR68" s="854"/>
      <c r="AS68" s="854"/>
      <c r="AT68" s="854"/>
      <c r="AU68" s="854">
        <v>164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324</v>
      </c>
      <c r="R69" s="819"/>
      <c r="S69" s="819"/>
      <c r="T69" s="819"/>
      <c r="U69" s="819"/>
      <c r="V69" s="819">
        <v>284</v>
      </c>
      <c r="W69" s="819"/>
      <c r="X69" s="819"/>
      <c r="Y69" s="819"/>
      <c r="Z69" s="819"/>
      <c r="AA69" s="819">
        <v>40</v>
      </c>
      <c r="AB69" s="819"/>
      <c r="AC69" s="819"/>
      <c r="AD69" s="819"/>
      <c r="AE69" s="819"/>
      <c r="AF69" s="819">
        <v>40</v>
      </c>
      <c r="AG69" s="819"/>
      <c r="AH69" s="819"/>
      <c r="AI69" s="819"/>
      <c r="AJ69" s="819"/>
      <c r="AK69" s="819" t="s">
        <v>477</v>
      </c>
      <c r="AL69" s="819"/>
      <c r="AM69" s="819"/>
      <c r="AN69" s="819"/>
      <c r="AO69" s="819"/>
      <c r="AP69" s="819" t="s">
        <v>533</v>
      </c>
      <c r="AQ69" s="819"/>
      <c r="AR69" s="819"/>
      <c r="AS69" s="819"/>
      <c r="AT69" s="819"/>
      <c r="AU69" s="819" t="s">
        <v>533</v>
      </c>
      <c r="AV69" s="819"/>
      <c r="AW69" s="819"/>
      <c r="AX69" s="819"/>
      <c r="AY69" s="819"/>
      <c r="AZ69" s="865" t="s">
        <v>546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361</v>
      </c>
      <c r="R70" s="819"/>
      <c r="S70" s="819"/>
      <c r="T70" s="819"/>
      <c r="U70" s="819"/>
      <c r="V70" s="819">
        <v>342</v>
      </c>
      <c r="W70" s="819"/>
      <c r="X70" s="819"/>
      <c r="Y70" s="819"/>
      <c r="Z70" s="819"/>
      <c r="AA70" s="819">
        <v>19</v>
      </c>
      <c r="AB70" s="819"/>
      <c r="AC70" s="819"/>
      <c r="AD70" s="819"/>
      <c r="AE70" s="819"/>
      <c r="AF70" s="819">
        <v>19</v>
      </c>
      <c r="AG70" s="819"/>
      <c r="AH70" s="819"/>
      <c r="AI70" s="819"/>
      <c r="AJ70" s="819"/>
      <c r="AK70" s="819" t="s">
        <v>477</v>
      </c>
      <c r="AL70" s="819"/>
      <c r="AM70" s="819"/>
      <c r="AN70" s="819"/>
      <c r="AO70" s="819"/>
      <c r="AP70" s="819" t="s">
        <v>533</v>
      </c>
      <c r="AQ70" s="819"/>
      <c r="AR70" s="819"/>
      <c r="AS70" s="819"/>
      <c r="AT70" s="819"/>
      <c r="AU70" s="819" t="s">
        <v>533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1874</v>
      </c>
      <c r="R71" s="819"/>
      <c r="S71" s="819"/>
      <c r="T71" s="819"/>
      <c r="U71" s="819"/>
      <c r="V71" s="819">
        <v>1868</v>
      </c>
      <c r="W71" s="819"/>
      <c r="X71" s="819"/>
      <c r="Y71" s="819"/>
      <c r="Z71" s="819"/>
      <c r="AA71" s="819">
        <v>6</v>
      </c>
      <c r="AB71" s="819"/>
      <c r="AC71" s="819"/>
      <c r="AD71" s="819"/>
      <c r="AE71" s="819"/>
      <c r="AF71" s="819">
        <v>3</v>
      </c>
      <c r="AG71" s="819"/>
      <c r="AH71" s="819"/>
      <c r="AI71" s="819"/>
      <c r="AJ71" s="819"/>
      <c r="AK71" s="819" t="s">
        <v>477</v>
      </c>
      <c r="AL71" s="819"/>
      <c r="AM71" s="819"/>
      <c r="AN71" s="819"/>
      <c r="AO71" s="819"/>
      <c r="AP71" s="819">
        <v>1038</v>
      </c>
      <c r="AQ71" s="819"/>
      <c r="AR71" s="819"/>
      <c r="AS71" s="819"/>
      <c r="AT71" s="819"/>
      <c r="AU71" s="819">
        <v>842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2008</v>
      </c>
      <c r="R72" s="819"/>
      <c r="S72" s="819"/>
      <c r="T72" s="819"/>
      <c r="U72" s="819"/>
      <c r="V72" s="819">
        <v>1868</v>
      </c>
      <c r="W72" s="819"/>
      <c r="X72" s="819"/>
      <c r="Y72" s="819"/>
      <c r="Z72" s="819"/>
      <c r="AA72" s="819">
        <v>140</v>
      </c>
      <c r="AB72" s="819"/>
      <c r="AC72" s="819"/>
      <c r="AD72" s="819"/>
      <c r="AE72" s="819"/>
      <c r="AF72" s="819">
        <v>690</v>
      </c>
      <c r="AG72" s="819"/>
      <c r="AH72" s="819"/>
      <c r="AI72" s="819"/>
      <c r="AJ72" s="819"/>
      <c r="AK72" s="819" t="s">
        <v>477</v>
      </c>
      <c r="AL72" s="819"/>
      <c r="AM72" s="819"/>
      <c r="AN72" s="819"/>
      <c r="AO72" s="819"/>
      <c r="AP72" s="819">
        <v>9191</v>
      </c>
      <c r="AQ72" s="819"/>
      <c r="AR72" s="819"/>
      <c r="AS72" s="819"/>
      <c r="AT72" s="819"/>
      <c r="AU72" s="819">
        <v>32</v>
      </c>
      <c r="AV72" s="819"/>
      <c r="AW72" s="819"/>
      <c r="AX72" s="819"/>
      <c r="AY72" s="819"/>
      <c r="AZ72" s="865" t="s">
        <v>547</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946</v>
      </c>
      <c r="AG88" s="830"/>
      <c r="AH88" s="830"/>
      <c r="AI88" s="830"/>
      <c r="AJ88" s="830"/>
      <c r="AK88" s="827"/>
      <c r="AL88" s="827"/>
      <c r="AM88" s="827"/>
      <c r="AN88" s="827"/>
      <c r="AO88" s="827"/>
      <c r="AP88" s="830">
        <v>12318</v>
      </c>
      <c r="AQ88" s="830"/>
      <c r="AR88" s="830"/>
      <c r="AS88" s="830"/>
      <c r="AT88" s="830"/>
      <c r="AU88" s="830">
        <v>1038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533</v>
      </c>
      <c r="CX102" s="838"/>
      <c r="CY102" s="838"/>
      <c r="CZ102" s="838"/>
      <c r="DA102" s="881"/>
      <c r="DB102" s="880" t="s">
        <v>536</v>
      </c>
      <c r="DC102" s="838"/>
      <c r="DD102" s="838"/>
      <c r="DE102" s="838"/>
      <c r="DF102" s="881"/>
      <c r="DG102" s="880">
        <v>100</v>
      </c>
      <c r="DH102" s="838"/>
      <c r="DI102" s="838"/>
      <c r="DJ102" s="838"/>
      <c r="DK102" s="881"/>
      <c r="DL102" s="880" t="s">
        <v>533</v>
      </c>
      <c r="DM102" s="838"/>
      <c r="DN102" s="838"/>
      <c r="DO102" s="838"/>
      <c r="DP102" s="881"/>
      <c r="DQ102" s="880" t="s">
        <v>538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2276810</v>
      </c>
      <c r="AB110" s="890"/>
      <c r="AC110" s="890"/>
      <c r="AD110" s="890"/>
      <c r="AE110" s="891"/>
      <c r="AF110" s="892">
        <v>2203544</v>
      </c>
      <c r="AG110" s="890"/>
      <c r="AH110" s="890"/>
      <c r="AI110" s="890"/>
      <c r="AJ110" s="891"/>
      <c r="AK110" s="892">
        <v>2194418</v>
      </c>
      <c r="AL110" s="890"/>
      <c r="AM110" s="890"/>
      <c r="AN110" s="890"/>
      <c r="AO110" s="891"/>
      <c r="AP110" s="893">
        <v>21.4</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19152752</v>
      </c>
      <c r="BR110" s="927"/>
      <c r="BS110" s="927"/>
      <c r="BT110" s="927"/>
      <c r="BU110" s="927"/>
      <c r="BV110" s="927">
        <v>19447683</v>
      </c>
      <c r="BW110" s="927"/>
      <c r="BX110" s="927"/>
      <c r="BY110" s="927"/>
      <c r="BZ110" s="927"/>
      <c r="CA110" s="927">
        <v>19279031</v>
      </c>
      <c r="CB110" s="927"/>
      <c r="CC110" s="927"/>
      <c r="CD110" s="927"/>
      <c r="CE110" s="927"/>
      <c r="CF110" s="941">
        <v>187.9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559260</v>
      </c>
      <c r="BR111" s="920"/>
      <c r="BS111" s="920"/>
      <c r="BT111" s="920"/>
      <c r="BU111" s="920"/>
      <c r="BV111" s="920">
        <v>504937</v>
      </c>
      <c r="BW111" s="920"/>
      <c r="BX111" s="920"/>
      <c r="BY111" s="920"/>
      <c r="BZ111" s="920"/>
      <c r="CA111" s="920">
        <v>447162</v>
      </c>
      <c r="CB111" s="920"/>
      <c r="CC111" s="920"/>
      <c r="CD111" s="920"/>
      <c r="CE111" s="920"/>
      <c r="CF111" s="914">
        <v>4.4000000000000004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5399455</v>
      </c>
      <c r="BR112" s="920"/>
      <c r="BS112" s="920"/>
      <c r="BT112" s="920"/>
      <c r="BU112" s="920"/>
      <c r="BV112" s="920">
        <v>6068835</v>
      </c>
      <c r="BW112" s="920"/>
      <c r="BX112" s="920"/>
      <c r="BY112" s="920"/>
      <c r="BZ112" s="920"/>
      <c r="CA112" s="920">
        <v>5833560</v>
      </c>
      <c r="CB112" s="920"/>
      <c r="CC112" s="920"/>
      <c r="CD112" s="920"/>
      <c r="CE112" s="920"/>
      <c r="CF112" s="914">
        <v>56.8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20473</v>
      </c>
      <c r="DH112" s="920"/>
      <c r="DI112" s="920"/>
      <c r="DJ112" s="920"/>
      <c r="DK112" s="920"/>
      <c r="DL112" s="920">
        <v>19032</v>
      </c>
      <c r="DM112" s="920"/>
      <c r="DN112" s="920"/>
      <c r="DO112" s="920"/>
      <c r="DP112" s="920"/>
      <c r="DQ112" s="920">
        <v>17519</v>
      </c>
      <c r="DR112" s="920"/>
      <c r="DS112" s="920"/>
      <c r="DT112" s="920"/>
      <c r="DU112" s="920"/>
      <c r="DV112" s="921">
        <v>0.2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295322</v>
      </c>
      <c r="AB113" s="934"/>
      <c r="AC113" s="934"/>
      <c r="AD113" s="934"/>
      <c r="AE113" s="935"/>
      <c r="AF113" s="936">
        <v>323202</v>
      </c>
      <c r="AG113" s="934"/>
      <c r="AH113" s="934"/>
      <c r="AI113" s="934"/>
      <c r="AJ113" s="935"/>
      <c r="AK113" s="936">
        <v>380510</v>
      </c>
      <c r="AL113" s="934"/>
      <c r="AM113" s="934"/>
      <c r="AN113" s="934"/>
      <c r="AO113" s="935"/>
      <c r="AP113" s="937">
        <v>3.7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898335</v>
      </c>
      <c r="BR113" s="920"/>
      <c r="BS113" s="920"/>
      <c r="BT113" s="920"/>
      <c r="BU113" s="920"/>
      <c r="BV113" s="920">
        <v>868002</v>
      </c>
      <c r="BW113" s="920"/>
      <c r="BX113" s="920"/>
      <c r="BY113" s="920"/>
      <c r="BZ113" s="920"/>
      <c r="CA113" s="920">
        <v>1038071</v>
      </c>
      <c r="CB113" s="920"/>
      <c r="CC113" s="920"/>
      <c r="CD113" s="920"/>
      <c r="CE113" s="920"/>
      <c r="CF113" s="914">
        <v>10.1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99401</v>
      </c>
      <c r="AB114" s="959"/>
      <c r="AC114" s="959"/>
      <c r="AD114" s="959"/>
      <c r="AE114" s="960"/>
      <c r="AF114" s="961">
        <v>106423</v>
      </c>
      <c r="AG114" s="959"/>
      <c r="AH114" s="959"/>
      <c r="AI114" s="959"/>
      <c r="AJ114" s="960"/>
      <c r="AK114" s="961">
        <v>120551</v>
      </c>
      <c r="AL114" s="959"/>
      <c r="AM114" s="959"/>
      <c r="AN114" s="959"/>
      <c r="AO114" s="960"/>
      <c r="AP114" s="962">
        <v>1.2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2335915</v>
      </c>
      <c r="BR114" s="920"/>
      <c r="BS114" s="920"/>
      <c r="BT114" s="920"/>
      <c r="BU114" s="920"/>
      <c r="BV114" s="920">
        <v>2247931</v>
      </c>
      <c r="BW114" s="920"/>
      <c r="BX114" s="920"/>
      <c r="BY114" s="920"/>
      <c r="BZ114" s="920"/>
      <c r="CA114" s="920">
        <v>2013810</v>
      </c>
      <c r="CB114" s="920"/>
      <c r="CC114" s="920"/>
      <c r="CD114" s="920"/>
      <c r="CE114" s="920"/>
      <c r="CF114" s="914">
        <v>19.600000000000001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86855</v>
      </c>
      <c r="AB115" s="934"/>
      <c r="AC115" s="934"/>
      <c r="AD115" s="934"/>
      <c r="AE115" s="935"/>
      <c r="AF115" s="936">
        <v>85053</v>
      </c>
      <c r="AG115" s="934"/>
      <c r="AH115" s="934"/>
      <c r="AI115" s="934"/>
      <c r="AJ115" s="935"/>
      <c r="AK115" s="936">
        <v>121479</v>
      </c>
      <c r="AL115" s="934"/>
      <c r="AM115" s="934"/>
      <c r="AN115" s="934"/>
      <c r="AO115" s="935"/>
      <c r="AP115" s="937">
        <v>1.2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292</v>
      </c>
      <c r="AB116" s="959"/>
      <c r="AC116" s="959"/>
      <c r="AD116" s="959"/>
      <c r="AE116" s="960"/>
      <c r="AF116" s="961">
        <v>176</v>
      </c>
      <c r="AG116" s="959"/>
      <c r="AH116" s="959"/>
      <c r="AI116" s="959"/>
      <c r="AJ116" s="960"/>
      <c r="AK116" s="961">
        <v>109</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484568</v>
      </c>
      <c r="DH116" s="959"/>
      <c r="DI116" s="959"/>
      <c r="DJ116" s="959"/>
      <c r="DK116" s="960"/>
      <c r="DL116" s="961">
        <v>433085</v>
      </c>
      <c r="DM116" s="959"/>
      <c r="DN116" s="959"/>
      <c r="DO116" s="959"/>
      <c r="DP116" s="960"/>
      <c r="DQ116" s="961">
        <v>384535</v>
      </c>
      <c r="DR116" s="959"/>
      <c r="DS116" s="959"/>
      <c r="DT116" s="959"/>
      <c r="DU116" s="960"/>
      <c r="DV116" s="962">
        <v>3.7</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2758680</v>
      </c>
      <c r="AB117" s="966"/>
      <c r="AC117" s="966"/>
      <c r="AD117" s="966"/>
      <c r="AE117" s="967"/>
      <c r="AF117" s="965">
        <v>2718398</v>
      </c>
      <c r="AG117" s="966"/>
      <c r="AH117" s="966"/>
      <c r="AI117" s="966"/>
      <c r="AJ117" s="967"/>
      <c r="AK117" s="965">
        <v>2817067</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28345717</v>
      </c>
      <c r="BR118" s="986"/>
      <c r="BS118" s="986"/>
      <c r="BT118" s="986"/>
      <c r="BU118" s="986"/>
      <c r="BV118" s="986">
        <v>29137388</v>
      </c>
      <c r="BW118" s="986"/>
      <c r="BX118" s="986"/>
      <c r="BY118" s="986"/>
      <c r="BZ118" s="986"/>
      <c r="CA118" s="986">
        <v>28611634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5435114</v>
      </c>
      <c r="BR119" s="927"/>
      <c r="BS119" s="927"/>
      <c r="BT119" s="927"/>
      <c r="BU119" s="927"/>
      <c r="BV119" s="927">
        <v>5370874</v>
      </c>
      <c r="BW119" s="927"/>
      <c r="BX119" s="927"/>
      <c r="BY119" s="927"/>
      <c r="BZ119" s="927"/>
      <c r="CA119" s="927">
        <v>5320709</v>
      </c>
      <c r="CB119" s="927"/>
      <c r="CC119" s="927"/>
      <c r="CD119" s="927"/>
      <c r="CE119" s="927"/>
      <c r="CF119" s="941">
        <v>51.9</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54219</v>
      </c>
      <c r="DH119" s="998"/>
      <c r="DI119" s="998"/>
      <c r="DJ119" s="998"/>
      <c r="DK119" s="999"/>
      <c r="DL119" s="1000">
        <v>52820</v>
      </c>
      <c r="DM119" s="998"/>
      <c r="DN119" s="998"/>
      <c r="DO119" s="998"/>
      <c r="DP119" s="999"/>
      <c r="DQ119" s="1000">
        <v>45108</v>
      </c>
      <c r="DR119" s="998"/>
      <c r="DS119" s="998"/>
      <c r="DT119" s="998"/>
      <c r="DU119" s="999"/>
      <c r="DV119" s="1001">
        <v>0.4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1987449</v>
      </c>
      <c r="BR120" s="920"/>
      <c r="BS120" s="920"/>
      <c r="BT120" s="920"/>
      <c r="BU120" s="920"/>
      <c r="BV120" s="920">
        <v>1892608</v>
      </c>
      <c r="BW120" s="920"/>
      <c r="BX120" s="920"/>
      <c r="BY120" s="920"/>
      <c r="BZ120" s="920"/>
      <c r="CA120" s="920">
        <v>1838029</v>
      </c>
      <c r="CB120" s="920"/>
      <c r="CC120" s="920"/>
      <c r="CD120" s="920"/>
      <c r="CE120" s="920"/>
      <c r="CF120" s="914">
        <v>17.899999999999999</v>
      </c>
      <c r="CG120" s="915"/>
      <c r="CH120" s="915"/>
      <c r="CI120" s="915"/>
      <c r="CJ120" s="915"/>
      <c r="CK120" s="1013" t="s">
        <v>437</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3608286</v>
      </c>
      <c r="DH120" s="927"/>
      <c r="DI120" s="927"/>
      <c r="DJ120" s="927"/>
      <c r="DK120" s="927"/>
      <c r="DL120" s="927">
        <v>3735118</v>
      </c>
      <c r="DM120" s="927"/>
      <c r="DN120" s="927"/>
      <c r="DO120" s="927"/>
      <c r="DP120" s="927"/>
      <c r="DQ120" s="927">
        <v>2976475</v>
      </c>
      <c r="DR120" s="927"/>
      <c r="DS120" s="927"/>
      <c r="DT120" s="927"/>
      <c r="DU120" s="927"/>
      <c r="DV120" s="928">
        <v>29</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5981</v>
      </c>
      <c r="AB121" s="959"/>
      <c r="AC121" s="959"/>
      <c r="AD121" s="959"/>
      <c r="AE121" s="960"/>
      <c r="AF121" s="961">
        <v>2465</v>
      </c>
      <c r="AG121" s="959"/>
      <c r="AH121" s="959"/>
      <c r="AI121" s="959"/>
      <c r="AJ121" s="960"/>
      <c r="AK121" s="961">
        <v>2465</v>
      </c>
      <c r="AL121" s="959"/>
      <c r="AM121" s="959"/>
      <c r="AN121" s="959"/>
      <c r="AO121" s="960"/>
      <c r="AP121" s="962">
        <v>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15758519</v>
      </c>
      <c r="BR121" s="986"/>
      <c r="BS121" s="986"/>
      <c r="BT121" s="986"/>
      <c r="BU121" s="986"/>
      <c r="BV121" s="986">
        <v>16086375</v>
      </c>
      <c r="BW121" s="986"/>
      <c r="BX121" s="986"/>
      <c r="BY121" s="986"/>
      <c r="BZ121" s="986"/>
      <c r="CA121" s="986">
        <v>16235101</v>
      </c>
      <c r="CB121" s="986"/>
      <c r="CC121" s="986"/>
      <c r="CD121" s="986"/>
      <c r="CE121" s="986"/>
      <c r="CF121" s="1024">
        <v>158.19999999999999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1366873</v>
      </c>
      <c r="DH121" s="920"/>
      <c r="DI121" s="920"/>
      <c r="DJ121" s="920"/>
      <c r="DK121" s="920"/>
      <c r="DL121" s="920">
        <v>1764752</v>
      </c>
      <c r="DM121" s="920"/>
      <c r="DN121" s="920"/>
      <c r="DO121" s="920"/>
      <c r="DP121" s="920"/>
      <c r="DQ121" s="920">
        <v>2130599</v>
      </c>
      <c r="DR121" s="920"/>
      <c r="DS121" s="920"/>
      <c r="DT121" s="920"/>
      <c r="DU121" s="920"/>
      <c r="DV121" s="921">
        <v>20.8</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23181082</v>
      </c>
      <c r="BR122" s="1035"/>
      <c r="BS122" s="1035"/>
      <c r="BT122" s="1035"/>
      <c r="BU122" s="1035"/>
      <c r="BV122" s="1035">
        <v>23349857</v>
      </c>
      <c r="BW122" s="1035"/>
      <c r="BX122" s="1035"/>
      <c r="BY122" s="1035"/>
      <c r="BZ122" s="1035"/>
      <c r="CA122" s="1035">
        <v>23393839</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424296</v>
      </c>
      <c r="DH122" s="920"/>
      <c r="DI122" s="920"/>
      <c r="DJ122" s="920"/>
      <c r="DK122" s="920"/>
      <c r="DL122" s="920">
        <v>568965</v>
      </c>
      <c r="DM122" s="920"/>
      <c r="DN122" s="920"/>
      <c r="DO122" s="920"/>
      <c r="DP122" s="920"/>
      <c r="DQ122" s="920">
        <v>726486</v>
      </c>
      <c r="DR122" s="920"/>
      <c r="DS122" s="920"/>
      <c r="DT122" s="920"/>
      <c r="DU122" s="920"/>
      <c r="DV122" s="921">
        <v>7.1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58494</v>
      </c>
      <c r="AB123" s="959"/>
      <c r="AC123" s="959"/>
      <c r="AD123" s="959"/>
      <c r="AE123" s="960"/>
      <c r="AF123" s="961">
        <v>57798</v>
      </c>
      <c r="AG123" s="959"/>
      <c r="AH123" s="959"/>
      <c r="AI123" s="959"/>
      <c r="AJ123" s="960"/>
      <c r="AK123" s="961">
        <v>54172</v>
      </c>
      <c r="AL123" s="959"/>
      <c r="AM123" s="959"/>
      <c r="AN123" s="959"/>
      <c r="AO123" s="960"/>
      <c r="AP123" s="962">
        <v>0.5</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50</v>
      </c>
      <c r="BR123" s="1027"/>
      <c r="BS123" s="1027"/>
      <c r="BT123" s="1027"/>
      <c r="BU123" s="1027"/>
      <c r="BV123" s="1027">
        <v>56.1</v>
      </c>
      <c r="BW123" s="1027"/>
      <c r="BX123" s="1027"/>
      <c r="BY123" s="1027"/>
      <c r="BZ123" s="1027"/>
      <c r="CA123" s="1027">
        <v>50.8</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17311</v>
      </c>
      <c r="AB126" s="959"/>
      <c r="AC126" s="959"/>
      <c r="AD126" s="959"/>
      <c r="AE126" s="960"/>
      <c r="AF126" s="961">
        <v>17708</v>
      </c>
      <c r="AG126" s="959"/>
      <c r="AH126" s="959"/>
      <c r="AI126" s="959"/>
      <c r="AJ126" s="960"/>
      <c r="AK126" s="961">
        <v>57750</v>
      </c>
      <c r="AL126" s="959"/>
      <c r="AM126" s="959"/>
      <c r="AN126" s="959"/>
      <c r="AO126" s="960"/>
      <c r="AP126" s="962">
        <v>0.6</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5069</v>
      </c>
      <c r="AB127" s="959"/>
      <c r="AC127" s="959"/>
      <c r="AD127" s="959"/>
      <c r="AE127" s="960"/>
      <c r="AF127" s="961">
        <v>7082</v>
      </c>
      <c r="AG127" s="959"/>
      <c r="AH127" s="959"/>
      <c r="AI127" s="959"/>
      <c r="AJ127" s="960"/>
      <c r="AK127" s="961">
        <v>7092</v>
      </c>
      <c r="AL127" s="959"/>
      <c r="AM127" s="959"/>
      <c r="AN127" s="959"/>
      <c r="AO127" s="960"/>
      <c r="AP127" s="962">
        <v>0.1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13.09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198657</v>
      </c>
      <c r="AB128" s="1090"/>
      <c r="AC128" s="1090"/>
      <c r="AD128" s="1090"/>
      <c r="AE128" s="1091"/>
      <c r="AF128" s="1092">
        <v>214327</v>
      </c>
      <c r="AG128" s="1090"/>
      <c r="AH128" s="1090"/>
      <c r="AI128" s="1090"/>
      <c r="AJ128" s="1091"/>
      <c r="AK128" s="1092">
        <v>239360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18.09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11713380</v>
      </c>
      <c r="AB129" s="959"/>
      <c r="AC129" s="959"/>
      <c r="AD129" s="959"/>
      <c r="AE129" s="960"/>
      <c r="AF129" s="961">
        <v>11689563</v>
      </c>
      <c r="AG129" s="959"/>
      <c r="AH129" s="959"/>
      <c r="AI129" s="959"/>
      <c r="AJ129" s="960"/>
      <c r="AK129" s="961">
        <v>11750375</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1397526</v>
      </c>
      <c r="AB130" s="959"/>
      <c r="AC130" s="959"/>
      <c r="AD130" s="959"/>
      <c r="AE130" s="960"/>
      <c r="AF130" s="961">
        <v>1388896</v>
      </c>
      <c r="AG130" s="959"/>
      <c r="AH130" s="959"/>
      <c r="AI130" s="959"/>
      <c r="AJ130" s="960"/>
      <c r="AK130" s="961">
        <v>1489003</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50.8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10315854</v>
      </c>
      <c r="AB131" s="998"/>
      <c r="AC131" s="998"/>
      <c r="AD131" s="998"/>
      <c r="AE131" s="999"/>
      <c r="AF131" s="1000">
        <v>10300667</v>
      </c>
      <c r="AG131" s="998"/>
      <c r="AH131" s="998"/>
      <c r="AI131" s="998"/>
      <c r="AJ131" s="999"/>
      <c r="AK131" s="1000">
        <v>10261372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11.26903308</v>
      </c>
      <c r="AB132" s="1104"/>
      <c r="AC132" s="1104"/>
      <c r="AD132" s="1104"/>
      <c r="AE132" s="1105"/>
      <c r="AF132" s="1106">
        <v>10.826240670000001</v>
      </c>
      <c r="AG132" s="1104"/>
      <c r="AH132" s="1104"/>
      <c r="AI132" s="1104"/>
      <c r="AJ132" s="1105"/>
      <c r="AK132" s="1106">
        <v>10.609731330000001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11.7</v>
      </c>
      <c r="AB133" s="1111"/>
      <c r="AC133" s="1111"/>
      <c r="AD133" s="1111"/>
      <c r="AE133" s="1112"/>
      <c r="AF133" s="1110">
        <v>11.2</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96" zoomScaleNormal="85" zoomScaleSheetLayoutView="96"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2308221</v>
      </c>
      <c r="L9" s="264">
        <v>50852</v>
      </c>
      <c r="M9" s="265">
        <v>59313</v>
      </c>
      <c r="N9" s="266">
        <v>-14.3</v>
      </c>
    </row>
    <row r="10" spans="1:16">
      <c r="A10" s="248"/>
      <c r="B10" s="244"/>
      <c r="C10" s="244"/>
      <c r="D10" s="244"/>
      <c r="E10" s="244"/>
      <c r="F10" s="244"/>
      <c r="G10" s="1119" t="s">
        <v>473</v>
      </c>
      <c r="H10" s="1120"/>
      <c r="I10" s="1120"/>
      <c r="J10" s="1121"/>
      <c r="K10" s="267">
        <v>342433</v>
      </c>
      <c r="L10" s="268">
        <v>7544</v>
      </c>
      <c r="M10" s="269">
        <v>5376</v>
      </c>
      <c r="N10" s="270">
        <v>40.299999999999997</v>
      </c>
    </row>
    <row r="11" spans="1:16" ht="13.5" customHeight="1">
      <c r="A11" s="248"/>
      <c r="B11" s="244"/>
      <c r="C11" s="244"/>
      <c r="D11" s="244"/>
      <c r="E11" s="244"/>
      <c r="F11" s="244"/>
      <c r="G11" s="1119" t="s">
        <v>474</v>
      </c>
      <c r="H11" s="1120"/>
      <c r="I11" s="1120"/>
      <c r="J11" s="1121"/>
      <c r="K11" s="267">
        <v>459651</v>
      </c>
      <c r="L11" s="268">
        <v>10126</v>
      </c>
      <c r="M11" s="269">
        <v>7786</v>
      </c>
      <c r="N11" s="270">
        <v>30.1</v>
      </c>
    </row>
    <row r="12" spans="1:16" ht="13.5" customHeight="1">
      <c r="A12" s="248"/>
      <c r="B12" s="244"/>
      <c r="C12" s="244"/>
      <c r="D12" s="244"/>
      <c r="E12" s="244"/>
      <c r="F12" s="244"/>
      <c r="G12" s="1119" t="s">
        <v>475</v>
      </c>
      <c r="H12" s="1120"/>
      <c r="I12" s="1120"/>
      <c r="J12" s="1121"/>
      <c r="K12" s="267">
        <v>320</v>
      </c>
      <c r="L12" s="268">
        <v>7</v>
      </c>
      <c r="M12" s="269">
        <v>131</v>
      </c>
      <c r="N12" s="270">
        <v>-94.7</v>
      </c>
    </row>
    <row r="13" spans="1:16" ht="13.5" customHeight="1">
      <c r="A13" s="248"/>
      <c r="B13" s="244"/>
      <c r="C13" s="244"/>
      <c r="D13" s="244"/>
      <c r="E13" s="244"/>
      <c r="F13" s="244"/>
      <c r="G13" s="1119" t="s">
        <v>476</v>
      </c>
      <c r="H13" s="1120"/>
      <c r="I13" s="1120"/>
      <c r="J13" s="1121"/>
      <c r="K13" s="267" t="s">
        <v>477</v>
      </c>
      <c r="L13" s="268" t="s">
        <v>477</v>
      </c>
      <c r="M13" s="269">
        <v>5</v>
      </c>
      <c r="N13" s="270" t="s">
        <v>477</v>
      </c>
    </row>
    <row r="14" spans="1:16" ht="13.5" customHeight="1">
      <c r="A14" s="248"/>
      <c r="B14" s="244"/>
      <c r="C14" s="244"/>
      <c r="D14" s="244"/>
      <c r="E14" s="244"/>
      <c r="F14" s="244"/>
      <c r="G14" s="1119" t="s">
        <v>478</v>
      </c>
      <c r="H14" s="1120"/>
      <c r="I14" s="1120"/>
      <c r="J14" s="1121"/>
      <c r="K14" s="267">
        <v>91409</v>
      </c>
      <c r="L14" s="268">
        <v>2014</v>
      </c>
      <c r="M14" s="269">
        <v>2777</v>
      </c>
      <c r="N14" s="270">
        <v>-27.5</v>
      </c>
    </row>
    <row r="15" spans="1:16" ht="13.5" customHeight="1">
      <c r="A15" s="248"/>
      <c r="B15" s="244"/>
      <c r="C15" s="244"/>
      <c r="D15" s="244"/>
      <c r="E15" s="244"/>
      <c r="F15" s="244"/>
      <c r="G15" s="1119" t="s">
        <v>479</v>
      </c>
      <c r="H15" s="1120"/>
      <c r="I15" s="1120"/>
      <c r="J15" s="1121"/>
      <c r="K15" s="267">
        <v>115021</v>
      </c>
      <c r="L15" s="268">
        <v>2534</v>
      </c>
      <c r="M15" s="269">
        <v>1317</v>
      </c>
      <c r="N15" s="270">
        <v>92.4</v>
      </c>
    </row>
    <row r="16" spans="1:16">
      <c r="A16" s="248"/>
      <c r="B16" s="244"/>
      <c r="C16" s="244"/>
      <c r="D16" s="244"/>
      <c r="E16" s="244"/>
      <c r="F16" s="244"/>
      <c r="G16" s="1122" t="s">
        <v>480</v>
      </c>
      <c r="H16" s="1123"/>
      <c r="I16" s="1123"/>
      <c r="J16" s="1124"/>
      <c r="K16" s="268">
        <v>-231875</v>
      </c>
      <c r="L16" s="268">
        <v>-5108</v>
      </c>
      <c r="M16" s="269">
        <v>-6006</v>
      </c>
      <c r="N16" s="270">
        <v>-15</v>
      </c>
    </row>
    <row r="17" spans="1:16">
      <c r="A17" s="248"/>
      <c r="B17" s="244"/>
      <c r="C17" s="244"/>
      <c r="D17" s="244"/>
      <c r="E17" s="244"/>
      <c r="F17" s="244"/>
      <c r="G17" s="1122" t="s">
        <v>169</v>
      </c>
      <c r="H17" s="1123"/>
      <c r="I17" s="1123"/>
      <c r="J17" s="1124"/>
      <c r="K17" s="268">
        <v>3085180</v>
      </c>
      <c r="L17" s="268">
        <v>67969</v>
      </c>
      <c r="M17" s="269">
        <v>70700</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5.33</v>
      </c>
      <c r="L21" s="281">
        <v>6.73</v>
      </c>
      <c r="M21" s="282">
        <v>-1.4</v>
      </c>
      <c r="N21" s="249"/>
      <c r="O21" s="283"/>
      <c r="P21" s="279"/>
    </row>
    <row r="22" spans="1:16" s="284" customFormat="1">
      <c r="A22" s="279"/>
      <c r="B22" s="249"/>
      <c r="C22" s="249"/>
      <c r="D22" s="249"/>
      <c r="E22" s="249"/>
      <c r="F22" s="249"/>
      <c r="G22" s="1114" t="s">
        <v>486</v>
      </c>
      <c r="H22" s="1115"/>
      <c r="I22" s="1115"/>
      <c r="J22" s="1116"/>
      <c r="K22" s="285">
        <v>97.8</v>
      </c>
      <c r="L22" s="286">
        <v>96.8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2194418</v>
      </c>
      <c r="L32" s="294">
        <v>48345</v>
      </c>
      <c r="M32" s="295">
        <v>33640</v>
      </c>
      <c r="N32" s="296">
        <v>43.7</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v>3</v>
      </c>
      <c r="N34" s="296" t="s">
        <v>477</v>
      </c>
    </row>
    <row r="35" spans="1:16" ht="27" customHeight="1">
      <c r="A35" s="248"/>
      <c r="B35" s="244"/>
      <c r="C35" s="244"/>
      <c r="D35" s="244"/>
      <c r="E35" s="244"/>
      <c r="F35" s="244"/>
      <c r="G35" s="1130" t="s">
        <v>492</v>
      </c>
      <c r="H35" s="1131"/>
      <c r="I35" s="1131"/>
      <c r="J35" s="1132"/>
      <c r="K35" s="294">
        <v>380510</v>
      </c>
      <c r="L35" s="294">
        <v>8383</v>
      </c>
      <c r="M35" s="295">
        <v>10374</v>
      </c>
      <c r="N35" s="296">
        <v>-19.2</v>
      </c>
    </row>
    <row r="36" spans="1:16" ht="27" customHeight="1">
      <c r="A36" s="248"/>
      <c r="B36" s="244"/>
      <c r="C36" s="244"/>
      <c r="D36" s="244"/>
      <c r="E36" s="244"/>
      <c r="F36" s="244"/>
      <c r="G36" s="1130" t="s">
        <v>493</v>
      </c>
      <c r="H36" s="1131"/>
      <c r="I36" s="1131"/>
      <c r="J36" s="1132"/>
      <c r="K36" s="294">
        <v>120551</v>
      </c>
      <c r="L36" s="294">
        <v>2656</v>
      </c>
      <c r="M36" s="295">
        <v>2665</v>
      </c>
      <c r="N36" s="296">
        <v>-0.3</v>
      </c>
    </row>
    <row r="37" spans="1:16" ht="13.5" customHeight="1">
      <c r="A37" s="248"/>
      <c r="B37" s="244"/>
      <c r="C37" s="244"/>
      <c r="D37" s="244"/>
      <c r="E37" s="244"/>
      <c r="F37" s="244"/>
      <c r="G37" s="1130" t="s">
        <v>494</v>
      </c>
      <c r="H37" s="1131"/>
      <c r="I37" s="1131"/>
      <c r="J37" s="1132"/>
      <c r="K37" s="294">
        <v>121479</v>
      </c>
      <c r="L37" s="294">
        <v>2676</v>
      </c>
      <c r="M37" s="295">
        <v>1343</v>
      </c>
      <c r="N37" s="296">
        <v>99.3</v>
      </c>
    </row>
    <row r="38" spans="1:16" ht="27" customHeight="1">
      <c r="A38" s="248"/>
      <c r="B38" s="244"/>
      <c r="C38" s="244"/>
      <c r="D38" s="244"/>
      <c r="E38" s="244"/>
      <c r="F38" s="244"/>
      <c r="G38" s="1133" t="s">
        <v>495</v>
      </c>
      <c r="H38" s="1134"/>
      <c r="I38" s="1134"/>
      <c r="J38" s="1135"/>
      <c r="K38" s="297">
        <v>109</v>
      </c>
      <c r="L38" s="297">
        <v>2</v>
      </c>
      <c r="M38" s="298">
        <v>2</v>
      </c>
      <c r="N38" s="299">
        <v>0</v>
      </c>
      <c r="O38" s="293"/>
    </row>
    <row r="39" spans="1:16">
      <c r="A39" s="248"/>
      <c r="B39" s="244"/>
      <c r="C39" s="244"/>
      <c r="D39" s="244"/>
      <c r="E39" s="244"/>
      <c r="F39" s="244"/>
      <c r="G39" s="1133" t="s">
        <v>496</v>
      </c>
      <c r="H39" s="1134"/>
      <c r="I39" s="1134"/>
      <c r="J39" s="1135"/>
      <c r="K39" s="300">
        <v>-239360</v>
      </c>
      <c r="L39" s="300">
        <v>-5273</v>
      </c>
      <c r="M39" s="301">
        <v>-3110</v>
      </c>
      <c r="N39" s="302">
        <v>69.5</v>
      </c>
      <c r="O39" s="293"/>
    </row>
    <row r="40" spans="1:16" ht="27" customHeight="1">
      <c r="A40" s="248"/>
      <c r="B40" s="244"/>
      <c r="C40" s="244"/>
      <c r="D40" s="244"/>
      <c r="E40" s="244"/>
      <c r="F40" s="244"/>
      <c r="G40" s="1130" t="s">
        <v>497</v>
      </c>
      <c r="H40" s="1131"/>
      <c r="I40" s="1131"/>
      <c r="J40" s="1132"/>
      <c r="K40" s="300">
        <v>-1489003</v>
      </c>
      <c r="L40" s="300">
        <v>-32804</v>
      </c>
      <c r="M40" s="301">
        <v>-31707</v>
      </c>
      <c r="N40" s="302">
        <v>3.5</v>
      </c>
      <c r="O40" s="293"/>
    </row>
    <row r="41" spans="1:16">
      <c r="A41" s="248"/>
      <c r="B41" s="244"/>
      <c r="C41" s="244"/>
      <c r="D41" s="244"/>
      <c r="E41" s="244"/>
      <c r="F41" s="244"/>
      <c r="G41" s="1136" t="s">
        <v>279</v>
      </c>
      <c r="H41" s="1137"/>
      <c r="I41" s="1137"/>
      <c r="J41" s="1138"/>
      <c r="K41" s="294">
        <v>1088704</v>
      </c>
      <c r="L41" s="300">
        <v>23985</v>
      </c>
      <c r="M41" s="301">
        <v>13210</v>
      </c>
      <c r="N41" s="302">
        <v>81.599999999999994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2664460</v>
      </c>
      <c r="J51" s="320">
        <v>58431</v>
      </c>
      <c r="K51" s="321">
        <v>1.7</v>
      </c>
      <c r="L51" s="322">
        <v>49426</v>
      </c>
      <c r="M51" s="323">
        <v>4.5999999999999996</v>
      </c>
      <c r="N51" s="324">
        <v>-2.9</v>
      </c>
    </row>
    <row r="52" spans="1:14">
      <c r="A52" s="248"/>
      <c r="B52" s="244"/>
      <c r="C52" s="244"/>
      <c r="D52" s="244"/>
      <c r="E52" s="244"/>
      <c r="F52" s="244"/>
      <c r="G52" s="325"/>
      <c r="H52" s="326" t="s">
        <v>508</v>
      </c>
      <c r="I52" s="327">
        <v>1637387</v>
      </c>
      <c r="J52" s="328">
        <v>35908</v>
      </c>
      <c r="K52" s="329">
        <v>-9.4</v>
      </c>
      <c r="L52" s="330">
        <v>26568</v>
      </c>
      <c r="M52" s="331">
        <v>-4.5999999999999996</v>
      </c>
      <c r="N52" s="332">
        <v>-4.8</v>
      </c>
    </row>
    <row r="53" spans="1:14">
      <c r="A53" s="248"/>
      <c r="B53" s="244"/>
      <c r="C53" s="244"/>
      <c r="D53" s="244"/>
      <c r="E53" s="244"/>
      <c r="F53" s="244"/>
      <c r="G53" s="310" t="s">
        <v>509</v>
      </c>
      <c r="H53" s="311"/>
      <c r="I53" s="319">
        <v>4112687</v>
      </c>
      <c r="J53" s="320">
        <v>90262</v>
      </c>
      <c r="K53" s="321">
        <v>54.5</v>
      </c>
      <c r="L53" s="322">
        <v>42839</v>
      </c>
      <c r="M53" s="323">
        <v>-13.3</v>
      </c>
      <c r="N53" s="324">
        <v>67.8</v>
      </c>
    </row>
    <row r="54" spans="1:14">
      <c r="A54" s="248"/>
      <c r="B54" s="244"/>
      <c r="C54" s="244"/>
      <c r="D54" s="244"/>
      <c r="E54" s="244"/>
      <c r="F54" s="244"/>
      <c r="G54" s="325"/>
      <c r="H54" s="326" t="s">
        <v>508</v>
      </c>
      <c r="I54" s="327">
        <v>1706265</v>
      </c>
      <c r="J54" s="328">
        <v>37448</v>
      </c>
      <c r="K54" s="329">
        <v>4.3</v>
      </c>
      <c r="L54" s="330">
        <v>22027</v>
      </c>
      <c r="M54" s="331">
        <v>-17.100000000000001</v>
      </c>
      <c r="N54" s="332">
        <v>21.4</v>
      </c>
    </row>
    <row r="55" spans="1:14">
      <c r="A55" s="248"/>
      <c r="B55" s="244"/>
      <c r="C55" s="244"/>
      <c r="D55" s="244"/>
      <c r="E55" s="244"/>
      <c r="F55" s="244"/>
      <c r="G55" s="310" t="s">
        <v>510</v>
      </c>
      <c r="H55" s="311"/>
      <c r="I55" s="319">
        <v>3468528</v>
      </c>
      <c r="J55" s="320">
        <v>76288</v>
      </c>
      <c r="K55" s="321">
        <v>-15.5</v>
      </c>
      <c r="L55" s="322">
        <v>46819</v>
      </c>
      <c r="M55" s="323">
        <v>9.3000000000000007</v>
      </c>
      <c r="N55" s="324">
        <v>-24.8</v>
      </c>
    </row>
    <row r="56" spans="1:14">
      <c r="A56" s="248"/>
      <c r="B56" s="244"/>
      <c r="C56" s="244"/>
      <c r="D56" s="244"/>
      <c r="E56" s="244"/>
      <c r="F56" s="244"/>
      <c r="G56" s="325"/>
      <c r="H56" s="326" t="s">
        <v>508</v>
      </c>
      <c r="I56" s="327">
        <v>1875681</v>
      </c>
      <c r="J56" s="328">
        <v>41255</v>
      </c>
      <c r="K56" s="329">
        <v>10.199999999999999</v>
      </c>
      <c r="L56" s="330">
        <v>24121</v>
      </c>
      <c r="M56" s="331">
        <v>9.5</v>
      </c>
      <c r="N56" s="332">
        <v>0.7</v>
      </c>
    </row>
    <row r="57" spans="1:14">
      <c r="A57" s="248"/>
      <c r="B57" s="244"/>
      <c r="C57" s="244"/>
      <c r="D57" s="244"/>
      <c r="E57" s="244"/>
      <c r="F57" s="244"/>
      <c r="G57" s="310" t="s">
        <v>511</v>
      </c>
      <c r="H57" s="311"/>
      <c r="I57" s="319">
        <v>4601424</v>
      </c>
      <c r="J57" s="320">
        <v>101164</v>
      </c>
      <c r="K57" s="321">
        <v>32.6</v>
      </c>
      <c r="L57" s="322">
        <v>53270</v>
      </c>
      <c r="M57" s="323">
        <v>13.8</v>
      </c>
      <c r="N57" s="324">
        <v>18.8</v>
      </c>
    </row>
    <row r="58" spans="1:14">
      <c r="A58" s="248"/>
      <c r="B58" s="244"/>
      <c r="C58" s="244"/>
      <c r="D58" s="244"/>
      <c r="E58" s="244"/>
      <c r="F58" s="244"/>
      <c r="G58" s="325"/>
      <c r="H58" s="326" t="s">
        <v>508</v>
      </c>
      <c r="I58" s="327">
        <v>2445338</v>
      </c>
      <c r="J58" s="328">
        <v>53761</v>
      </c>
      <c r="K58" s="329">
        <v>30.3</v>
      </c>
      <c r="L58" s="330">
        <v>24316</v>
      </c>
      <c r="M58" s="331">
        <v>0.8</v>
      </c>
      <c r="N58" s="332">
        <v>29.5</v>
      </c>
    </row>
    <row r="59" spans="1:14">
      <c r="A59" s="248"/>
      <c r="B59" s="244"/>
      <c r="C59" s="244"/>
      <c r="D59" s="244"/>
      <c r="E59" s="244"/>
      <c r="F59" s="244"/>
      <c r="G59" s="310" t="s">
        <v>512</v>
      </c>
      <c r="H59" s="311"/>
      <c r="I59" s="319">
        <v>3032779</v>
      </c>
      <c r="J59" s="320">
        <v>66815</v>
      </c>
      <c r="K59" s="321">
        <v>-34</v>
      </c>
      <c r="L59" s="322">
        <v>53292</v>
      </c>
      <c r="M59" s="323">
        <v>0</v>
      </c>
      <c r="N59" s="324">
        <v>-34</v>
      </c>
    </row>
    <row r="60" spans="1:14">
      <c r="A60" s="248"/>
      <c r="B60" s="244"/>
      <c r="C60" s="244"/>
      <c r="D60" s="244"/>
      <c r="E60" s="244"/>
      <c r="F60" s="244"/>
      <c r="G60" s="325"/>
      <c r="H60" s="326" t="s">
        <v>508</v>
      </c>
      <c r="I60" s="333">
        <v>1811680</v>
      </c>
      <c r="J60" s="328">
        <v>39913</v>
      </c>
      <c r="K60" s="329">
        <v>-25.8</v>
      </c>
      <c r="L60" s="330">
        <v>28900</v>
      </c>
      <c r="M60" s="331">
        <v>18.899999999999999</v>
      </c>
      <c r="N60" s="332">
        <v>-44.7</v>
      </c>
    </row>
    <row r="61" spans="1:14">
      <c r="A61" s="248"/>
      <c r="B61" s="244"/>
      <c r="C61" s="244"/>
      <c r="D61" s="244"/>
      <c r="E61" s="244"/>
      <c r="F61" s="244"/>
      <c r="G61" s="310" t="s">
        <v>513</v>
      </c>
      <c r="H61" s="334"/>
      <c r="I61" s="335">
        <v>3575976</v>
      </c>
      <c r="J61" s="336">
        <v>78592</v>
      </c>
      <c r="K61" s="337">
        <v>7.9</v>
      </c>
      <c r="L61" s="338">
        <v>49129</v>
      </c>
      <c r="M61" s="339">
        <v>2.9</v>
      </c>
      <c r="N61" s="324">
        <v>5</v>
      </c>
    </row>
    <row r="62" spans="1:14">
      <c r="A62" s="248"/>
      <c r="B62" s="244"/>
      <c r="C62" s="244"/>
      <c r="D62" s="244"/>
      <c r="E62" s="244"/>
      <c r="F62" s="244"/>
      <c r="G62" s="325"/>
      <c r="H62" s="326" t="s">
        <v>508</v>
      </c>
      <c r="I62" s="327">
        <v>1895270</v>
      </c>
      <c r="J62" s="328">
        <v>41657</v>
      </c>
      <c r="K62" s="329">
        <v>1.9</v>
      </c>
      <c r="L62" s="330">
        <v>25186</v>
      </c>
      <c r="M62" s="331">
        <v>1.5</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66" zoomScaleNormal="6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5.84</v>
      </c>
      <c r="G47" s="12">
        <v>5.81</v>
      </c>
      <c r="H47" s="12">
        <v>5.84</v>
      </c>
      <c r="I47" s="12">
        <v>5.85</v>
      </c>
      <c r="J47" s="13">
        <v>5.82</v>
      </c>
    </row>
    <row r="48" spans="2:10" ht="57.75" customHeight="1">
      <c r="B48" s="14"/>
      <c r="C48" s="1141" t="s">
        <v>4</v>
      </c>
      <c r="D48" s="1141"/>
      <c r="E48" s="1142"/>
      <c r="F48" s="15">
        <v>3.75</v>
      </c>
      <c r="G48" s="16">
        <v>4.08</v>
      </c>
      <c r="H48" s="16">
        <v>3.16</v>
      </c>
      <c r="I48" s="16">
        <v>3.55</v>
      </c>
      <c r="J48" s="17">
        <v>2.2000000000000002</v>
      </c>
    </row>
    <row r="49" spans="2:10" ht="57.75" customHeight="1" thickBot="1">
      <c r="B49" s="18"/>
      <c r="C49" s="1143" t="s">
        <v>5</v>
      </c>
      <c r="D49" s="1143"/>
      <c r="E49" s="1144"/>
      <c r="F49" s="19">
        <v>1.2</v>
      </c>
      <c r="G49" s="20">
        <v>0.35</v>
      </c>
      <c r="H49" s="20" t="s">
        <v>520</v>
      </c>
      <c r="I49" s="20">
        <v>0.39</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3" zoomScaleNormal="6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0</v>
      </c>
      <c r="G34" s="33">
        <v>0</v>
      </c>
      <c r="H34" s="33">
        <v>0</v>
      </c>
      <c r="I34" s="33">
        <v>0</v>
      </c>
      <c r="J34" s="34" t="s">
        <v>523</v>
      </c>
      <c r="K34" s="22"/>
      <c r="L34" s="22"/>
      <c r="M34" s="22"/>
      <c r="N34" s="22"/>
      <c r="O34" s="22"/>
      <c r="P34" s="22"/>
    </row>
    <row r="35" spans="1:16" ht="39" customHeight="1">
      <c r="A35" s="22"/>
      <c r="B35" s="35"/>
      <c r="C35" s="1145" t="s">
        <v>524</v>
      </c>
      <c r="D35" s="1146"/>
      <c r="E35" s="1147"/>
      <c r="F35" s="36">
        <v>6.5</v>
      </c>
      <c r="G35" s="37">
        <v>7.35</v>
      </c>
      <c r="H35" s="37">
        <v>7.7</v>
      </c>
      <c r="I35" s="37">
        <v>8.24</v>
      </c>
      <c r="J35" s="38">
        <v>8.74</v>
      </c>
      <c r="K35" s="22"/>
      <c r="L35" s="22"/>
      <c r="M35" s="22"/>
      <c r="N35" s="22"/>
      <c r="O35" s="22"/>
      <c r="P35" s="22"/>
    </row>
    <row r="36" spans="1:16" ht="39" customHeight="1">
      <c r="A36" s="22"/>
      <c r="B36" s="35"/>
      <c r="C36" s="1145" t="s">
        <v>525</v>
      </c>
      <c r="D36" s="1146"/>
      <c r="E36" s="1147"/>
      <c r="F36" s="36">
        <v>3.75</v>
      </c>
      <c r="G36" s="37">
        <v>4.07</v>
      </c>
      <c r="H36" s="37">
        <v>3.16</v>
      </c>
      <c r="I36" s="37">
        <v>3.55</v>
      </c>
      <c r="J36" s="38">
        <v>2.19</v>
      </c>
      <c r="K36" s="22"/>
      <c r="L36" s="22"/>
      <c r="M36" s="22"/>
      <c r="N36" s="22"/>
      <c r="O36" s="22"/>
      <c r="P36" s="22"/>
    </row>
    <row r="37" spans="1:16" ht="39" customHeight="1">
      <c r="A37" s="22"/>
      <c r="B37" s="35"/>
      <c r="C37" s="1145" t="s">
        <v>526</v>
      </c>
      <c r="D37" s="1146"/>
      <c r="E37" s="1147"/>
      <c r="F37" s="36">
        <v>0.31</v>
      </c>
      <c r="G37" s="37">
        <v>0.19</v>
      </c>
      <c r="H37" s="37">
        <v>0.18</v>
      </c>
      <c r="I37" s="37">
        <v>0.52</v>
      </c>
      <c r="J37" s="38">
        <v>0.17</v>
      </c>
      <c r="K37" s="22"/>
      <c r="L37" s="22"/>
      <c r="M37" s="22"/>
      <c r="N37" s="22"/>
      <c r="O37" s="22"/>
      <c r="P37" s="22"/>
    </row>
    <row r="38" spans="1:16" ht="39" customHeight="1">
      <c r="A38" s="22"/>
      <c r="B38" s="35"/>
      <c r="C38" s="1145" t="s">
        <v>527</v>
      </c>
      <c r="D38" s="1146"/>
      <c r="E38" s="1147"/>
      <c r="F38" s="36" t="s">
        <v>477</v>
      </c>
      <c r="G38" s="37" t="s">
        <v>477</v>
      </c>
      <c r="H38" s="37">
        <v>0.12</v>
      </c>
      <c r="I38" s="37">
        <v>0.12</v>
      </c>
      <c r="J38" s="38">
        <v>0.12</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t="s">
        <v>477</v>
      </c>
      <c r="G40" s="37" t="s">
        <v>477</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4" zoomScaleNormal="6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2367</v>
      </c>
      <c r="L45" s="60">
        <v>2325</v>
      </c>
      <c r="M45" s="60">
        <v>2277</v>
      </c>
      <c r="N45" s="60">
        <v>2204</v>
      </c>
      <c r="O45" s="61">
        <v>2194</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237</v>
      </c>
      <c r="L48" s="64">
        <v>261</v>
      </c>
      <c r="M48" s="64">
        <v>295</v>
      </c>
      <c r="N48" s="64">
        <v>323</v>
      </c>
      <c r="O48" s="65">
        <v>381</v>
      </c>
      <c r="P48" s="48"/>
      <c r="Q48" s="48"/>
      <c r="R48" s="48"/>
      <c r="S48" s="48"/>
      <c r="T48" s="48"/>
      <c r="U48" s="48"/>
    </row>
    <row r="49" spans="1:21" ht="30.75" customHeight="1">
      <c r="A49" s="48"/>
      <c r="B49" s="1163"/>
      <c r="C49" s="1164"/>
      <c r="D49" s="62"/>
      <c r="E49" s="1155" t="s">
        <v>16</v>
      </c>
      <c r="F49" s="1155"/>
      <c r="G49" s="1155"/>
      <c r="H49" s="1155"/>
      <c r="I49" s="1155"/>
      <c r="J49" s="1156"/>
      <c r="K49" s="63">
        <v>137</v>
      </c>
      <c r="L49" s="64">
        <v>110</v>
      </c>
      <c r="M49" s="64">
        <v>99</v>
      </c>
      <c r="N49" s="64">
        <v>106</v>
      </c>
      <c r="O49" s="65">
        <v>121</v>
      </c>
      <c r="P49" s="48"/>
      <c r="Q49" s="48"/>
      <c r="R49" s="48"/>
      <c r="S49" s="48"/>
      <c r="T49" s="48"/>
      <c r="U49" s="48"/>
    </row>
    <row r="50" spans="1:21" ht="30.75" customHeight="1">
      <c r="A50" s="48"/>
      <c r="B50" s="1163"/>
      <c r="C50" s="1164"/>
      <c r="D50" s="62"/>
      <c r="E50" s="1155" t="s">
        <v>17</v>
      </c>
      <c r="F50" s="1155"/>
      <c r="G50" s="1155"/>
      <c r="H50" s="1155"/>
      <c r="I50" s="1155"/>
      <c r="J50" s="1156"/>
      <c r="K50" s="63">
        <v>100</v>
      </c>
      <c r="L50" s="64">
        <v>80</v>
      </c>
      <c r="M50" s="64">
        <v>87</v>
      </c>
      <c r="N50" s="64">
        <v>85</v>
      </c>
      <c r="O50" s="65">
        <v>121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1558</v>
      </c>
      <c r="L52" s="64">
        <v>1559</v>
      </c>
      <c r="M52" s="64">
        <v>1598</v>
      </c>
      <c r="N52" s="64">
        <v>1603</v>
      </c>
      <c r="O52" s="65">
        <v>1728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1283</v>
      </c>
      <c r="L53" s="69">
        <v>1217</v>
      </c>
      <c r="M53" s="69">
        <v>1160</v>
      </c>
      <c r="N53" s="69">
        <v>1115</v>
      </c>
      <c r="O53" s="70">
        <v>1089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miyoshi_shintarou</cp:lastModifiedBy>
  <cp:lastPrinted>2016-04-13T09:06:07Z</cp:lastPrinted>
  <dcterms:created xsi:type="dcterms:W3CDTF">2016-02-15T00:28:55Z</dcterms:created>
  <dcterms:modified xsi:type="dcterms:W3CDTF">2016-04-26T05:40:27Z</dcterms:modified>
</cp:coreProperties>
</file>