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C35" i="9"/>
  <c r="BW34" i="9"/>
  <c r="BW35" i="9" s="1"/>
  <c r="BW36" i="9" s="1"/>
  <c r="U34" i="9"/>
  <c r="U35" i="9" s="1"/>
  <c r="U36" i="9" s="1"/>
  <c r="C34" i="9"/>
  <c r="BW37" i="9" l="1"/>
  <c r="BW38" i="9" s="1"/>
  <c r="BW39" i="9" s="1"/>
  <c r="BE34" i="9"/>
  <c r="BE35"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<sst xmlns="http://schemas.openxmlformats.org/spreadsheetml/2006/main" count="1024" uniqueCount="579">
  <si>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</si>
  <si>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</si>
  <si>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</si>
  <si>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</si>
  <si>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</si>
  <si>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</si>
  <si>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</si>
  <si>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</si>
  <si>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</si>
  <si>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</si>
  <si>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</si>
  <si>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</si>
  <si>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</si>
  <si>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</si>
  <si>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</si>
  <si>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</si>
  <si>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</si>
  <si>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</si>
  <si>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</si>
  <si>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</si>
  <si>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</si>
  <si>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</si>
  <si>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</si>
  <si>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</si>
  <si>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</si>
  <si>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</si>
  <si>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</si>
  <si>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</si>
  <si>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</si>
  <si>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</si>
  <si>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</si>
  <si>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</si>
  <si>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</si>
  <si>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</si>
  <si>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</si>
  <si>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</si>
  <si>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</si>
  <si>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</si>
  <si>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</si>
  <si>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</si>
  <si>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</si>
  <si>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</si>
  <si>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</si>
  <si>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</si>
  <si>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</si>
  <si>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</si>
  <si>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</si>
  <si>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</si>
  <si>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</si>
  <si>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</si>
  <si>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</si>
  <si>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</si>
  <si>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</si>
  <si>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</si>
  <si>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</si>
  <si>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</si>
  <si>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</si>
  <si>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</si>
  <si>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</si>
  <si>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</si>
  <si>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</si>
  <si>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</si>
  <si>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</si>
  <si>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</si>
  <si>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</si>
  <si>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</si>
  <si>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</si>
  <si>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</si>
  <si>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</si>
  <si>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</si>
  <si>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</si>
  <si>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</si>
  <si>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</si>
  <si>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</si>
  <si>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</si>
  <si>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</si>
  <si>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</si>
  <si>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</si>
  <si>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</si>
  <si>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</si>
  <si>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</si>
  <si>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音更町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</si>
  <si>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</si>
  <si>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</si>
  <si>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</si>
  <si>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</si>
  <si>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</si>
  <si>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</si>
  <si>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</si>
  <si>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</si>
  <si>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</si>
  <si>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</si>
  <si>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</si>
  <si>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</si>
  <si>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</si>
  <si>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</si>
  <si>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</si>
  <si>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</si>
  <si>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</si>
  <si>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</si>
  <si>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</si>
  <si>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</si>
  <si>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</si>
  <si>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</si>
  <si>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</si>
  <si>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</si>
  <si>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</si>
  <si>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</si>
  <si>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</si>
  <si>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</si>
  <si>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</si>
  <si>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</si>
  <si>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</si>
  <si>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</si>
  <si>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</si>
  <si>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</si>
  <si>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</si>
  <si>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</si>
  <si>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</si>
  <si>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</si>
  <si>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</si>
  <si>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</si>
  <si>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</si>
  <si>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</si>
  <si>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</si>
  <si>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</si>
  <si>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</si>
  <si>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</si>
  <si>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</si>
  <si>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</si>
  <si>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</si>
  <si>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</si>
  <si>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</si>
  <si>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</si>
  <si>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</si>
  <si>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</si>
  <si>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</si>
  <si>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</si>
  <si>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</si>
  <si>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</si>
  <si>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</si>
  <si>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</si>
  <si>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</si>
  <si>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</si>
  <si>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</si>
  <si>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</si>
  <si>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</si>
  <si>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</si>
  <si>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</si>
  <si>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</si>
  <si>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</si>
  <si>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</si>
  <si>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</si>
  <si>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</si>
  <si>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</si>
  <si>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</si>
  <si>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</si>
  <si>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</si>
  <si>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</si>
  <si>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</si>
  <si>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</si>
  <si>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</si>
  <si>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</si>
  <si>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</si>
  <si>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</si>
  <si>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</si>
  <si>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</si>
  <si>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</si>
  <si>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</si>
  <si>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</si>
  <si>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</si>
  <si>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</si>
  <si>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</si>
  <si>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</si>
  <si>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</si>
  <si>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</si>
  <si>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</si>
  <si>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</si>
  <si>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</si>
  <si>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</si>
  <si>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</si>
  <si>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</si>
  <si>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</si>
  <si>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</si>
  <si>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</si>
  <si>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</si>
  <si>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</si>
  <si>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</si>
  <si>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</si>
  <si>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</si>
  <si>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</si>
  <si>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</si>
  <si>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北海道音更町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</si>
  <si>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</si>
  <si>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</si>
  <si>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</si>
  <si>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</si>
  <si>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</si>
  <si>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</si>
  <si>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</si>
  <si>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</si>
  <si>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</si>
  <si>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</si>
  <si>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</si>
  <si>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</si>
  <si>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</si>
  <si>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</si>
  <si>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</si>
  <si>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</si>
  <si>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</si>
  <si>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</si>
  <si>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</si>
  <si>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</si>
  <si>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</si>
  <si>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</si>
  <si>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</si>
  <si>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</si>
  <si>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</si>
  <si>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</si>
  <si>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</si>
  <si>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</si>
  <si>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</si>
  <si>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</si>
  <si>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</si>
  <si>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</si>
  <si>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</si>
  <si>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</si>
  <si>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</si>
  <si>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</si>
  <si>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</si>
  <si>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</si>
  <si>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</si>
  <si>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</si>
  <si>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</si>
  <si>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</si>
  <si>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</si>
  <si>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</si>
  <si>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</si>
  <si>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</si>
  <si>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</si>
  <si>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</si>
  <si>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</si>
  <si>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</si>
  <si>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</si>
  <si>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</si>
  <si>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</si>
  <si>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</si>
  <si>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</si>
  <si>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</si>
  <si>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</si>
  <si>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</si>
  <si>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</si>
  <si>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</si>
  <si>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</si>
  <si>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</si>
  <si>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</si>
  <si>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</si>
  <si>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</si>
  <si>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</si>
  <si>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</si>
  <si>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</si>
  <si>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</si>
  <si>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</si>
  <si>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</si>
  <si>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</si>
  <si>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</si>
  <si>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</si>
  <si>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</si>
  <si>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</si>
  <si>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</si>
  <si>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</si>
  <si>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</si>
  <si>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</si>
  <si>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</si>
  <si>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</si>
  <si>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</si>
  <si>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</si>
  <si>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</si>
  <si>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</si>
  <si>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</si>
  <si>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</si>
  <si>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</si>
  <si>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</si>
  <si>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</si>
  <si>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</si>
  <si>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</si>
  <si>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</si>
  <si>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</si>
  <si>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</si>
  <si>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</si>
  <si>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</si>
  <si>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</si>
  <si>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</si>
  <si>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</si>
  <si>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</si>
  <si>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</si>
  <si>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</si>
  <si>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</si>
  <si>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</si>
  <si>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</si>
  <si>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</si>
  <si>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</si>
  <si>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</si>
  <si>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</si>
  <si>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</si>
  <si>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</si>
  <si>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</si>
  <si>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</si>
  <si>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</si>
  <si>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</si>
  <si>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</si>
  <si>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</si>
  <si>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</si>
  <si>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</si>
  <si>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</si>
  <si>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</si>
  <si>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</si>
  <si>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</si>
  <si>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</si>
  <si>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</si>
  <si>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</si>
  <si>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</si>
  <si>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</si>
  <si>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</si>
  <si>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</si>
  <si>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</si>
  <si>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</si>
  <si>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</si>
  <si>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</si>
  <si>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</si>
  <si>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</si>
  <si>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</si>
  <si>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</si>
  <si>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</si>
  <si>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</si>
  <si>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</si>
  <si>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</si>
  <si>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</si>
  <si>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</si>
  <si>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</si>
  <si>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北海道音更町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</si>
  <si>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</si>
  <si>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</si>
  <si>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</si>
  <si>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</si>
  <si>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</si>
  <si>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</si>
  <si>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</si>
  <si>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</si>
  <si>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</si>
  <si>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</si>
  <si>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</si>
  <si>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</si>
  <si>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</si>
  <si>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</si>
  <si>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</si>
  <si>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</si>
  <si>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</si>
  <si>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</si>
  <si>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</si>
  <si>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</si>
  <si>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</si>
  <si>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</si>
  <si>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</si>
  <si>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</si>
  <si>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</si>
  <si>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</si>
  <si>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</si>
  <si>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</si>
  <si>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</si>
  <si>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</si>
  <si>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</si>
  <si>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</si>
  <si>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</si>
  <si>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</si>
  <si>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</si>
  <si>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</si>
  <si>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</si>
  <si>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</si>
  <si>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</si>
  <si>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</si>
  <si>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個別排水処理事業特別会計</t>
    <phoneticPr fontId="5"/>
  </si>
  <si>
    <t>-</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</si>
  <si>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</si>
  <si>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</si>
  <si>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</si>
  <si>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</si>
  <si>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</si>
  <si>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</si>
  <si>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</si>
  <si>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</si>
  <si>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</si>
  <si>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</si>
  <si>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</si>
  <si>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</si>
  <si>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</si>
  <si>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</si>
  <si>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</si>
  <si>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</si>
  <si>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</si>
  <si>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</si>
  <si>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</si>
  <si>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</si>
  <si>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</si>
  <si>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</si>
  <si>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</si>
  <si>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</si>
  <si>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</si>
  <si>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</si>
  <si>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</si>
  <si>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</si>
  <si>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</si>
  <si>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</si>
  <si>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</si>
  <si>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</si>
  <si>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</si>
  <si>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</si>
  <si>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</si>
  <si>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</si>
  <si>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</si>
  <si>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</si>
  <si>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</si>
  <si>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</si>
  <si>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</si>
  <si>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</si>
  <si>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</si>
  <si>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</si>
  <si>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</si>
  <si>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</si>
  <si>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</si>
  <si>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</si>
  <si>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</si>
  <si>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</si>
  <si>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</si>
  <si>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</si>
  <si>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</si>
  <si>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</si>
  <si>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</si>
  <si>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</si>
  <si>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</si>
  <si>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</si>
  <si>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</si>
  <si>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</si>
  <si>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</si>
  <si>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</si>
  <si>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</si>
  <si>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</si>
  <si>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</si>
  <si>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個別排水処理事業特別会計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</si>
  <si>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</si>
  <si>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</si>
  <si>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</si>
  <si>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</si>
  <si>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</si>
  <si>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</si>
  <si>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</si>
  <si>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</si>
  <si>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</si>
  <si>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</si>
  <si>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</si>
  <si>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</si>
  <si>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</si>
  <si>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</si>
  <si>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</si>
  <si>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</si>
  <si>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</si>
  <si>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</si>
  <si>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</si>
  <si>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</si>
  <si>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</si>
  <si>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</si>
  <si>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</si>
  <si>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</si>
  <si>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</si>
  <si>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</si>
  <si>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</si>
  <si>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</si>
  <si>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</si>
  <si>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</si>
  <si>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</si>
  <si>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</si>
  <si>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</si>
  <si>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</si>
  <si>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</si>
  <si>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</si>
  <si>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</si>
  <si>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</si>
  <si>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</si>
  <si>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</si>
  <si>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</si>
  <si>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</si>
  <si>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</si>
  <si>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</si>
  <si>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</si>
  <si>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</si>
  <si>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</si>
  <si>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</si>
  <si>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</si>
  <si>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</si>
  <si>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</si>
  <si>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</si>
  <si>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</si>
  <si>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</si>
  <si>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</si>
  <si>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</si>
  <si>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</si>
  <si>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</si>
  <si>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</si>
  <si>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</si>
  <si>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</si>
  <si>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</si>
  <si>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</si>
  <si>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</si>
  <si>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</si>
  <si>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</si>
  <si>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</si>
  <si>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</si>
  <si>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</si>
  <si>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</si>
  <si>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</si>
  <si>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</si>
  <si>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</si>
  <si>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</si>
  <si>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</si>
  <si>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</si>
  <si>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</si>
  <si>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</si>
  <si>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</si>
  <si>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</si>
  <si>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</si>
  <si>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</si>
  <si>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</si>
  <si>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</si>
  <si>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0.93</t>
  </si>
  <si>
    <t>▲ 1.34</t>
  </si>
  <si>
    <t>国民健康保険事業勘定特別会計</t>
  </si>
  <si>
    <t>▲ 0.71</t>
  </si>
  <si>
    <t>▲ 0.23</t>
  </si>
  <si>
    <t>水道事業会計</t>
  </si>
  <si>
    <t>一般会計</t>
  </si>
  <si>
    <t>介護保険特別会計</t>
  </si>
  <si>
    <t>下水道事業会計</t>
  </si>
  <si>
    <t>後期高齢者医療特別会計</t>
  </si>
  <si>
    <t>個別排水処理事業特別会計</t>
  </si>
  <si>
    <t>簡易水道事業特別会計</t>
  </si>
  <si>
    <t>その他会計（赤字）</t>
  </si>
  <si>
    <t>その他会計（黒字）</t>
  </si>
  <si>
    <t>-</t>
    <phoneticPr fontId="2"/>
  </si>
  <si>
    <t>-</t>
    <phoneticPr fontId="2"/>
  </si>
  <si>
    <t>-</t>
    <phoneticPr fontId="2"/>
  </si>
  <si>
    <t>法非適用</t>
    <rPh sb="0" eb="1">
      <t>ホウ</t>
    </rPh>
    <rPh sb="1" eb="2">
      <t>ヒ</t>
    </rPh>
    <rPh sb="2" eb="4">
      <t>テキヨウ</t>
    </rPh>
    <phoneticPr fontId="2"/>
  </si>
  <si>
    <t>-</t>
    <phoneticPr fontId="2"/>
  </si>
  <si>
    <t>音更町土地開発公社</t>
    <rPh sb="0" eb="3">
      <t>オトフケチョウ</t>
    </rPh>
    <rPh sb="3" eb="5">
      <t>トチ</t>
    </rPh>
    <rPh sb="5" eb="7">
      <t>カイハツ</t>
    </rPh>
    <rPh sb="7" eb="9">
      <t>コウシャ</t>
    </rPh>
    <phoneticPr fontId="2"/>
  </si>
  <si>
    <t>-</t>
    <phoneticPr fontId="2"/>
  </si>
  <si>
    <t>-</t>
    <phoneticPr fontId="2"/>
  </si>
  <si>
    <t>-</t>
    <phoneticPr fontId="2"/>
  </si>
  <si>
    <t>-</t>
    <phoneticPr fontId="2"/>
  </si>
  <si>
    <t>十勝中部広域水道企業団</t>
    <phoneticPr fontId="2"/>
  </si>
  <si>
    <t>北十勝消防事務組合</t>
    <phoneticPr fontId="2"/>
  </si>
  <si>
    <t>十勝圏複合事務組合</t>
    <phoneticPr fontId="2"/>
  </si>
  <si>
    <t>十勝環境複合事務組合（余熱利用事業会計）</t>
    <phoneticPr fontId="2"/>
  </si>
  <si>
    <t>十勝環境複合事務組合（一般会計）</t>
    <phoneticPr fontId="2"/>
  </si>
  <si>
    <t>-</t>
    <phoneticPr fontId="2"/>
  </si>
  <si>
    <t>-</t>
    <phoneticPr fontId="2"/>
  </si>
  <si>
    <t>とかち広域消防事務組合</t>
    <rPh sb="3" eb="5">
      <t>コウイキ</t>
    </rPh>
    <rPh sb="5" eb="7">
      <t>ショウボウ</t>
    </rPh>
    <rPh sb="7" eb="9">
      <t>ジム</t>
    </rPh>
    <rPh sb="9" eb="11">
      <t>クミアイ</t>
    </rPh>
    <phoneticPr fontId="2"/>
  </si>
  <si>
    <t>-</t>
    <phoneticPr fontId="2"/>
  </si>
  <si>
    <t>法適用</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</si>
  <si>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</si>
  <si>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</si>
  <si>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</si>
  <si>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</si>
  <si>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</si>
  <si>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</si>
  <si>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</si>
  <si>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</si>
  <si>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</si>
  <si>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</si>
  <si>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</si>
  <si>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将来負担比率、実質公債費比率ともに類似団体と比較して高い水準で推移しています。
　実質公債費比率については、一貫して減少傾向にありますが、類似団体との比較では高い状況が続いているため、今後も起債に大きく頼ることのない財政運営に努めます。
　また、将来費負担比率については、平成25年度まで増加傾向にあったものが平成26年度に減少したものの、平成27年度に増加しました。これは社会福祉法人が運営する老人ホーム等の建設
に係る借入金の償還に対する債務負担行為が設定されたためであり、今後も同様の事業が想定されることから、債務負担行為の設定等について総点検を図り、財政の健全化を図ります。</t>
    <rPh sb="1" eb="3">
      <t>ショウライ</t>
    </rPh>
    <rPh sb="3" eb="5">
      <t>フタン</t>
    </rPh>
    <rPh sb="5" eb="7">
      <t>ヒリツ</t>
    </rPh>
    <rPh sb="8" eb="10">
      <t>ジッシツ</t>
    </rPh>
    <rPh sb="10" eb="13">
      <t>コウサイヒ</t>
    </rPh>
    <rPh sb="13" eb="15">
      <t>ヒリツ</t>
    </rPh>
    <rPh sb="18" eb="20">
      <t>ルイジ</t>
    </rPh>
    <rPh sb="20" eb="22">
      <t>ダンタイ</t>
    </rPh>
    <rPh sb="23" eb="25">
      <t>ヒカク</t>
    </rPh>
    <rPh sb="27" eb="28">
      <t>タカ</t>
    </rPh>
    <rPh sb="29" eb="31">
      <t>スイジュン</t>
    </rPh>
    <rPh sb="32" eb="34">
      <t>スイイ</t>
    </rPh>
    <rPh sb="42" eb="44">
      <t>ジッシツ</t>
    </rPh>
    <rPh sb="44" eb="47">
      <t>コウサイヒ</t>
    </rPh>
    <rPh sb="47" eb="49">
      <t>ヒリツ</t>
    </rPh>
    <rPh sb="55" eb="57">
      <t>イッカン</t>
    </rPh>
    <rPh sb="59" eb="61">
      <t>ゲンショウ</t>
    </rPh>
    <rPh sb="61" eb="63">
      <t>ケイコウ</t>
    </rPh>
    <rPh sb="70" eb="72">
      <t>ルイジ</t>
    </rPh>
    <rPh sb="72" eb="74">
      <t>ダンタイ</t>
    </rPh>
    <rPh sb="76" eb="78">
      <t>ヒカク</t>
    </rPh>
    <rPh sb="124" eb="126">
      <t>ショウライ</t>
    </rPh>
    <rPh sb="126" eb="127">
      <t>ヒ</t>
    </rPh>
    <rPh sb="127" eb="129">
      <t>フタン</t>
    </rPh>
    <rPh sb="129" eb="131">
      <t>ヒリツ</t>
    </rPh>
    <rPh sb="171" eb="173">
      <t>ヘイセイ</t>
    </rPh>
    <rPh sb="175" eb="177">
      <t>ネンド</t>
    </rPh>
    <rPh sb="178" eb="180">
      <t>ゾウカ</t>
    </rPh>
    <rPh sb="204" eb="205">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</si>
</sst>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90262</c:v>
                </c:pt>
                <c:pt idx="1">
                  <c:v>76288</c:v>
                </c:pt>
                <c:pt idx="2">
                  <c:v>101164</c:v>
                </c:pt>
                <c:pt idx="3">
                  <c:v>66815</c:v>
                </c:pt>
                <c:pt idx="4">
                  <c:v>52885</c:v>
                </c:pt>
              </c:numCache>
            </c:numRef>
          </c:val>
          <c:smooth val="0"/>
        </c:ser>
        <c:dLbls>
          <c:showLegendKey val="0"/>
          <c:showVal val="0"/>
          <c:showCatName val="0"/>
          <c:showSerName val="0"/>
          <c:showPercent val="0"/>
          <c:showBubbleSize val="0"/>
        </c:dLbls>
        <c:marker val="1"/>
        <c:smooth val="0"/>
        <c:axId val="44941696"/>
        <c:axId val="44943232"/>
      </c:lineChart>
      <c:catAx>
        <c:axId val="449416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943232"/>
        <c:crosses val="autoZero"/>
        <c:auto val="1"/>
        <c:lblAlgn val="ctr"/>
        <c:lblOffset val="100"/>
        <c:tickLblSkip val="1"/>
        <c:tickMarkSkip val="1"/>
        <c:noMultiLvlLbl val="0"/>
      </c:catAx>
      <c:valAx>
        <c:axId val="449432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941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4.08</c:v>
                </c:pt>
                <c:pt idx="1">
                  <c:v>3.16</c:v>
                </c:pt>
                <c:pt idx="2">
                  <c:v>3.55</c:v>
                </c:pt>
                <c:pt idx="3">
                  <c:v>2.2000000000000002</c:v>
                </c:pt>
                <c:pt idx="4">
                  <c:v>3.33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5.81</c:v>
                </c:pt>
                <c:pt idx="1">
                  <c:v>5.84</c:v>
                </c:pt>
                <c:pt idx="2">
                  <c:v>5.85</c:v>
                </c:pt>
                <c:pt idx="3">
                  <c:v>5.82</c:v>
                </c:pt>
                <c:pt idx="4">
                  <c:v>5.81</c:v>
                </c:pt>
              </c:numCache>
            </c:numRef>
          </c:val>
        </c:ser>
        <c:dLbls>
          <c:showLegendKey val="0"/>
          <c:showVal val="0"/>
          <c:showCatName val="0"/>
          <c:showSerName val="0"/>
          <c:showPercent val="0"/>
          <c:showBubbleSize val="0"/>
        </c:dLbls>
        <c:gapWidth val="250"/>
        <c:overlap val="100"/>
        <c:axId val="127483904"/>
        <c:axId val="127485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0.35</c:v>
                </c:pt>
                <c:pt idx="1">
                  <c:v>-0.93</c:v>
                </c:pt>
                <c:pt idx="2">
                  <c:v>0.39</c:v>
                </c:pt>
                <c:pt idx="3">
                  <c:v>-1.34</c:v>
                </c:pt>
                <c:pt idx="4">
                  <c:v>1.1399999999999999</c:v>
                </c:pt>
              </c:numCache>
            </c:numRef>
          </c:val>
          <c:smooth val="0"/>
        </c:ser>
        <c:dLbls>
          <c:showLegendKey val="0"/>
          <c:showVal val="0"/>
          <c:showCatName val="0"/>
          <c:showSerName val="0"/>
          <c:showPercent val="0"/>
          <c:showBubbleSize val="0"/>
        </c:dLbls>
        <c:marker val="1"/>
        <c:smooth val="0"/>
        <c:axId val="127483904"/>
        <c:axId val="127485440"/>
      </c:lineChart>
      <c:catAx>
        <c:axId val="12748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485440"/>
        <c:crosses val="autoZero"/>
        <c:auto val="1"/>
        <c:lblAlgn val="ctr"/>
        <c:lblOffset val="100"/>
        <c:tickLblSkip val="1"/>
        <c:tickMarkSkip val="1"/>
        <c:noMultiLvlLbl val="0"/>
      </c:catAx>
      <c:valAx>
        <c:axId val="127485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48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個別排水処理事業特別会計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0.12</c:v>
                </c:pt>
                <c:pt idx="4">
                  <c:v>#N/A</c:v>
                </c:pt>
                <c:pt idx="5">
                  <c:v>0.12</c:v>
                </c:pt>
                <c:pt idx="6">
                  <c:v>#N/A</c:v>
                </c:pt>
                <c:pt idx="7">
                  <c:v>0.12</c:v>
                </c:pt>
                <c:pt idx="8">
                  <c:v>#N/A</c:v>
                </c:pt>
                <c:pt idx="9">
                  <c:v>7.0000000000000007E-2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0.19</c:v>
                </c:pt>
                <c:pt idx="2">
                  <c:v>#N/A</c:v>
                </c:pt>
                <c:pt idx="3">
                  <c:v>0.18</c:v>
                </c:pt>
                <c:pt idx="4">
                  <c:v>#N/A</c:v>
                </c:pt>
                <c:pt idx="5">
                  <c:v>0.52</c:v>
                </c:pt>
                <c:pt idx="6">
                  <c:v>#N/A</c:v>
                </c:pt>
                <c:pt idx="7">
                  <c:v>0.17</c:v>
                </c:pt>
                <c:pt idx="8">
                  <c:v>#N/A</c:v>
                </c:pt>
                <c:pt idx="9">
                  <c:v>0.35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4.07</c:v>
                </c:pt>
                <c:pt idx="2">
                  <c:v>#N/A</c:v>
                </c:pt>
                <c:pt idx="3">
                  <c:v>3.16</c:v>
                </c:pt>
                <c:pt idx="4">
                  <c:v>#N/A</c:v>
                </c:pt>
                <c:pt idx="5">
                  <c:v>3.55</c:v>
                </c:pt>
                <c:pt idx="6">
                  <c:v>#N/A</c:v>
                </c:pt>
                <c:pt idx="7">
                  <c:v>2.19</c:v>
                </c:pt>
                <c:pt idx="8">
                  <c:v>#N/A</c:v>
                </c:pt>
                <c:pt idx="9">
                  <c:v>3.32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7.35</c:v>
                </c:pt>
                <c:pt idx="2">
                  <c:v>#N/A</c:v>
                </c:pt>
                <c:pt idx="3">
                  <c:v>7.7</c:v>
                </c:pt>
                <c:pt idx="4">
                  <c:v>#N/A</c:v>
                </c:pt>
                <c:pt idx="5">
                  <c:v>8.24</c:v>
                </c:pt>
                <c:pt idx="6">
                  <c:v>#N/A</c:v>
                </c:pt>
                <c:pt idx="7">
                  <c:v>8.74</c:v>
                </c:pt>
                <c:pt idx="8">
                  <c:v>#N/A</c:v>
                </c:pt>
                <c:pt idx="9">
                  <c:v>8.2200000000000006</c:v>
                </c:pt>
              </c:numCache>
            </c:numRef>
          </c:val>
        </c:ser>
        <c:ser>
          <c:idx val="9"/>
          <c:order val="9"/>
          <c:tx>
            <c:strRef>
              <c:f>データシート!$A$36</c:f>
              <c:strCache>
                <c:ptCount val="1"/>
                <c:pt idx="0">
                  <c:v>国民健康保険事業勘定特別会計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c:v>
                </c:pt>
                <c:pt idx="2">
                  <c:v>#N/A</c:v>
                </c:pt>
                <c:pt idx="3">
                  <c:v>0</c:v>
                </c:pt>
                <c:pt idx="4">
                  <c:v>#N/A</c:v>
                </c:pt>
                <c:pt idx="5">
                  <c:v>0</c:v>
                </c:pt>
                <c:pt idx="6">
                  <c:v>0.71</c:v>
                </c:pt>
                <c:pt idx="7">
                  <c:v>#N/A</c:v>
                </c:pt>
                <c:pt idx="8">
                  <c:v>0.23</c:v>
                </c:pt>
                <c:pt idx="9">
                  <c:v>#N/A</c:v>
                </c:pt>
              </c:numCache>
            </c:numRef>
          </c:val>
        </c:ser>
        <c:dLbls>
          <c:showLegendKey val="0"/>
          <c:showVal val="0"/>
          <c:showCatName val="0"/>
          <c:showSerName val="0"/>
          <c:showPercent val="0"/>
          <c:showBubbleSize val="0"/>
        </c:dLbls>
        <c:gapWidth val="150"/>
        <c:overlap val="100"/>
        <c:axId val="128000768"/>
        <c:axId val="128002304"/>
      </c:barChart>
      <c:catAx>
        <c:axId val="12800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002304"/>
        <c:crosses val="autoZero"/>
        <c:auto val="1"/>
        <c:lblAlgn val="ctr"/>
        <c:lblOffset val="100"/>
        <c:tickLblSkip val="1"/>
        <c:tickMarkSkip val="1"/>
        <c:noMultiLvlLbl val="0"/>
      </c:catAx>
      <c:valAx>
        <c:axId val="12800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00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1559</c:v>
                </c:pt>
                <c:pt idx="5">
                  <c:v>1598</c:v>
                </c:pt>
                <c:pt idx="8">
                  <c:v>1603</c:v>
                </c:pt>
                <c:pt idx="11">
                  <c:v>1728</c:v>
                </c:pt>
                <c:pt idx="14">
                  <c:v>1676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80</c:v>
                </c:pt>
                <c:pt idx="3">
                  <c:v>87</c:v>
                </c:pt>
                <c:pt idx="6">
                  <c:v>85</c:v>
                </c:pt>
                <c:pt idx="9">
                  <c:v>121</c:v>
                </c:pt>
                <c:pt idx="12">
                  <c:v>97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110</c:v>
                </c:pt>
                <c:pt idx="3">
                  <c:v>99</c:v>
                </c:pt>
                <c:pt idx="6">
                  <c:v>106</c:v>
                </c:pt>
                <c:pt idx="9">
                  <c:v>121</c:v>
                </c:pt>
                <c:pt idx="12">
                  <c:v>126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261</c:v>
                </c:pt>
                <c:pt idx="3">
                  <c:v>295</c:v>
                </c:pt>
                <c:pt idx="6">
                  <c:v>323</c:v>
                </c:pt>
                <c:pt idx="9">
                  <c:v>381</c:v>
                </c:pt>
                <c:pt idx="12">
                  <c:v>404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2325</c:v>
                </c:pt>
                <c:pt idx="3">
                  <c:v>2277</c:v>
                </c:pt>
                <c:pt idx="6">
                  <c:v>2204</c:v>
                </c:pt>
                <c:pt idx="9">
                  <c:v>2194</c:v>
                </c:pt>
                <c:pt idx="12">
                  <c:v>2033</c:v>
                </c:pt>
              </c:numCache>
            </c:numRef>
          </c:val>
        </c:ser>
        <c:dLbls>
          <c:showLegendKey val="0"/>
          <c:showVal val="0"/>
          <c:showCatName val="0"/>
          <c:showSerName val="0"/>
          <c:showPercent val="0"/>
          <c:showBubbleSize val="0"/>
        </c:dLbls>
        <c:gapWidth val="100"/>
        <c:overlap val="100"/>
        <c:axId val="44496768"/>
        <c:axId val="110444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1217</c:v>
                </c:pt>
                <c:pt idx="2">
                  <c:v>#N/A</c:v>
                </c:pt>
                <c:pt idx="3">
                  <c:v>#N/A</c:v>
                </c:pt>
                <c:pt idx="4">
                  <c:v>1160</c:v>
                </c:pt>
                <c:pt idx="5">
                  <c:v>#N/A</c:v>
                </c:pt>
                <c:pt idx="6">
                  <c:v>#N/A</c:v>
                </c:pt>
                <c:pt idx="7">
                  <c:v>1115</c:v>
                </c:pt>
                <c:pt idx="8">
                  <c:v>#N/A</c:v>
                </c:pt>
                <c:pt idx="9">
                  <c:v>#N/A</c:v>
                </c:pt>
                <c:pt idx="10">
                  <c:v>1089</c:v>
                </c:pt>
                <c:pt idx="11">
                  <c:v>#N/A</c:v>
                </c:pt>
                <c:pt idx="12">
                  <c:v>#N/A</c:v>
                </c:pt>
                <c:pt idx="13">
                  <c:v>984</c:v>
                </c:pt>
                <c:pt idx="14">
                  <c:v>#N/A</c:v>
                </c:pt>
              </c:numCache>
            </c:numRef>
          </c:val>
          <c:smooth val="0"/>
        </c:ser>
        <c:dLbls>
          <c:showLegendKey val="0"/>
          <c:showVal val="0"/>
          <c:showCatName val="0"/>
          <c:showSerName val="0"/>
          <c:showPercent val="0"/>
          <c:showBubbleSize val="0"/>
        </c:dLbls>
        <c:marker val="1"/>
        <c:smooth val="0"/>
        <c:axId val="44496768"/>
        <c:axId val="110444544"/>
      </c:lineChart>
      <c:catAx>
        <c:axId val="4449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44544"/>
        <c:crosses val="autoZero"/>
        <c:auto val="1"/>
        <c:lblAlgn val="ctr"/>
        <c:lblOffset val="100"/>
        <c:tickLblSkip val="1"/>
        <c:tickMarkSkip val="1"/>
        <c:noMultiLvlLbl val="0"/>
      </c:catAx>
      <c:valAx>
        <c:axId val="110444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9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15466</c:v>
                </c:pt>
                <c:pt idx="5">
                  <c:v>15759</c:v>
                </c:pt>
                <c:pt idx="8">
                  <c:v>16086</c:v>
                </c:pt>
                <c:pt idx="11">
                  <c:v>16235</c:v>
                </c:pt>
                <c:pt idx="14">
                  <c:v>16376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1988</c:v>
                </c:pt>
                <c:pt idx="5">
                  <c:v>1987</c:v>
                </c:pt>
                <c:pt idx="8">
                  <c:v>1893</c:v>
                </c:pt>
                <c:pt idx="11">
                  <c:v>1838</c:v>
                </c:pt>
                <c:pt idx="14">
                  <c:v>1991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5512</c:v>
                </c:pt>
                <c:pt idx="5">
                  <c:v>5435</c:v>
                </c:pt>
                <c:pt idx="8">
                  <c:v>5371</c:v>
                </c:pt>
                <c:pt idx="11">
                  <c:v>5321</c:v>
                </c:pt>
                <c:pt idx="14">
                  <c:v>5819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2383</c:v>
                </c:pt>
                <c:pt idx="3">
                  <c:v>2336</c:v>
                </c:pt>
                <c:pt idx="6">
                  <c:v>2248</c:v>
                </c:pt>
                <c:pt idx="9">
                  <c:v>2014</c:v>
                </c:pt>
                <c:pt idx="12">
                  <c:v>1827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841</c:v>
                </c:pt>
                <c:pt idx="3">
                  <c:v>898</c:v>
                </c:pt>
                <c:pt idx="6">
                  <c:v>868</c:v>
                </c:pt>
                <c:pt idx="9">
                  <c:v>1038</c:v>
                </c:pt>
                <c:pt idx="12">
                  <c:v>1091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4806</c:v>
                </c:pt>
                <c:pt idx="3">
                  <c:v>5399</c:v>
                </c:pt>
                <c:pt idx="6">
                  <c:v>6069</c:v>
                </c:pt>
                <c:pt idx="9">
                  <c:v>5834</c:v>
                </c:pt>
                <c:pt idx="12">
                  <c:v>5982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617</c:v>
                </c:pt>
                <c:pt idx="3">
                  <c:v>559</c:v>
                </c:pt>
                <c:pt idx="6">
                  <c:v>505</c:v>
                </c:pt>
                <c:pt idx="9">
                  <c:v>447</c:v>
                </c:pt>
                <c:pt idx="12">
                  <c:v>1437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18804</c:v>
                </c:pt>
                <c:pt idx="3">
                  <c:v>19153</c:v>
                </c:pt>
                <c:pt idx="6">
                  <c:v>19448</c:v>
                </c:pt>
                <c:pt idx="9">
                  <c:v>19279</c:v>
                </c:pt>
                <c:pt idx="12">
                  <c:v>19376</c:v>
                </c:pt>
              </c:numCache>
            </c:numRef>
          </c:val>
        </c:ser>
        <c:dLbls>
          <c:showLegendKey val="0"/>
          <c:showVal val="0"/>
          <c:showCatName val="0"/>
          <c:showSerName val="0"/>
          <c:showPercent val="0"/>
          <c:showBubbleSize val="0"/>
        </c:dLbls>
        <c:gapWidth val="100"/>
        <c:overlap val="100"/>
        <c:axId val="128729472"/>
        <c:axId val="128731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4485</c:v>
                </c:pt>
                <c:pt idx="2">
                  <c:v>#N/A</c:v>
                </c:pt>
                <c:pt idx="3">
                  <c:v>#N/A</c:v>
                </c:pt>
                <c:pt idx="4">
                  <c:v>5165</c:v>
                </c:pt>
                <c:pt idx="5">
                  <c:v>#N/A</c:v>
                </c:pt>
                <c:pt idx="6">
                  <c:v>#N/A</c:v>
                </c:pt>
                <c:pt idx="7">
                  <c:v>5788</c:v>
                </c:pt>
                <c:pt idx="8">
                  <c:v>#N/A</c:v>
                </c:pt>
                <c:pt idx="9">
                  <c:v>#N/A</c:v>
                </c:pt>
                <c:pt idx="10">
                  <c:v>5218</c:v>
                </c:pt>
                <c:pt idx="11">
                  <c:v>#N/A</c:v>
                </c:pt>
                <c:pt idx="12">
                  <c:v>#N/A</c:v>
                </c:pt>
                <c:pt idx="13">
                  <c:v>5526</c:v>
                </c:pt>
                <c:pt idx="14">
                  <c:v>#N/A</c:v>
                </c:pt>
              </c:numCache>
            </c:numRef>
          </c:val>
          <c:smooth val="0"/>
        </c:ser>
        <c:dLbls>
          <c:showLegendKey val="0"/>
          <c:showVal val="0"/>
          <c:showCatName val="0"/>
          <c:showSerName val="0"/>
          <c:showPercent val="0"/>
          <c:showBubbleSize val="0"/>
        </c:dLbls>
        <c:marker val="1"/>
        <c:smooth val="0"/>
        <c:axId val="128729472"/>
        <c:axId val="128731392"/>
      </c:lineChart>
      <c:catAx>
        <c:axId val="12872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731392"/>
        <c:crosses val="autoZero"/>
        <c:auto val="1"/>
        <c:lblAlgn val="ctr"/>
        <c:lblOffset val="100"/>
        <c:tickLblSkip val="1"/>
        <c:tickMarkSkip val="1"/>
        <c:noMultiLvlLbl val="0"/>
      </c:catAx>
      <c:valAx>
        <c:axId val="128731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2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8495616"/>
        <c:axId val="128497536"/>
      </c:scatterChart>
      <c:valAx>
        <c:axId val="1284956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497536"/>
        <c:crosses val="autoZero"/>
        <c:crossBetween val="midCat"/>
      </c:valAx>
      <c:valAx>
        <c:axId val="1284975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495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12.5</c:v>
                </c:pt>
                <c:pt idx="1">
                  <c:v>11.7</c:v>
                </c:pt>
                <c:pt idx="2">
                  <c:v>11.2</c:v>
                </c:pt>
                <c:pt idx="3">
                  <c:v>10.9</c:v>
                </c:pt>
                <c:pt idx="4">
                  <c:v>10.3</c:v>
                </c:pt>
              </c:numCache>
            </c:numRef>
          </c:xVal>
          <c:yVal>
            <c:numRef>
              <c:f>公会計指標分析・財政指標組合せ分析表!$K$73:$O$73</c:f>
              <c:numCache>
                <c:formatCode>#,##0.0;"▲ "#,##0.0</c:formatCode>
                <c:ptCount val="5"/>
                <c:pt idx="0">
                  <c:v>43</c:v>
                </c:pt>
                <c:pt idx="1">
                  <c:v>50</c:v>
                </c:pt>
                <c:pt idx="2">
                  <c:v>56.1</c:v>
                </c:pt>
                <c:pt idx="3">
                  <c:v>50.8</c:v>
                </c:pt>
                <c:pt idx="4">
                  <c:v>53.3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28818176"/>
        <c:axId val="128836736"/>
      </c:scatterChart>
      <c:valAx>
        <c:axId val="128818176"/>
        <c:scaling>
          <c:orientation val="minMax"/>
          <c:max val="13"/>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836736"/>
        <c:crosses val="autoZero"/>
        <c:crossBetween val="midCat"/>
      </c:valAx>
      <c:valAx>
        <c:axId val="128836736"/>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8181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実質公債費比率の分子の中で最も大きな割合を占める元利償還金は、近年減少傾向にあります。</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これは、地方債の借り入れについて、「返す以上に借りない」という方針に基づき、地方債の借り入れを抑制してきたことによるものです。</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また、地方債の借り入れに当たっては、交付税措置率の高い地方債を選択することにより、算入公債費等の増加に努めています。</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引き続き、地方債借り入れの抑制等により、適正な水準の維持を図っていきます。</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の将来負担額のうち、債務負担行為に基づく支出予定額が増加しているのは、社会福祉法人が運営する老人ホームや認定こども園の建設に係る借入金の償還に対する債務負担行為が設定されたことによるもの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また、充当可能財源等では、役場庁舎耐震改修等基金等の特定目的基金の積み立てにより充当可能基金が増加しています。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充当可能財源等の増加があったものの、それ以上に将来負担額が大きく増加したため、将来負担比率の分子は、平成２６年度と比較して３０，８００万円増加しています。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今後は、債務負担行為の設定等について総点検を図るとともに、地方債の借り入れを抑制することで持続可能な財政運営に努めます。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北海道音更町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45,402
45,320
466.02
19,566,517
19,143,132
391,911
11,773,533
19,375,525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53.3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45,402
45,320
466.02
19,566,517
19,143,132
391,911
11,773,533
19,375,525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45,402
45,320
466.02
19,566,517
19,143,132
391,911
11,773,533
19,375,525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45,402
45,320
466.02
19,566,517
19,143,132
391,911
11,773,533
19,375,525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費税率の引上げに伴い、地方消費税交付金が増加していることから、近年は上昇傾向にありますが、類似団体との比較では、平均を大きく下回っている状況にあるため、引き続き、歳出の見直しと歳入の確保に努め、財政基盤の強化に努めます。</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17639</xdr:rowOff>
    </xdr:from>
    <xdr:to>
      <xdr:col>7</xdr:col>
      <xdr:colOff>152400</xdr:colOff>
      <xdr:row>44</xdr:row>
      <xdr:rowOff>31045</xdr:rowOff>
    </xdr:to>
    <xdr:cxnSp macro="">
      <xdr:nvCxnSpPr>
        <xdr:cNvPr id="68" name="直線コネクタ 67"/>
        <xdr:cNvCxnSpPr/>
      </xdr:nvCxnSpPr>
      <xdr:spPr>
        <a:xfrm flipV="1">
          <a:off x="4114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31045</xdr:rowOff>
    </xdr:from>
    <xdr:to>
      <xdr:col>6</xdr:col>
      <xdr:colOff>0</xdr:colOff>
      <xdr:row>44</xdr:row>
      <xdr:rowOff>44450</xdr:rowOff>
    </xdr:to>
    <xdr:cxnSp macro="">
      <xdr:nvCxnSpPr>
        <xdr:cNvPr id="71" name="直線コネクタ 70"/>
        <xdr:cNvCxnSpPr/>
      </xdr:nvCxnSpPr>
      <xdr:spPr>
        <a:xfrm flipV="1">
          <a:off x="3225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7" name="直線コネクタ 76"/>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138289</xdr:rowOff>
    </xdr:from>
    <xdr:to>
      <xdr:col>7</xdr:col>
      <xdr:colOff>203200</xdr:colOff>
      <xdr:row>44</xdr:row>
      <xdr:rowOff>68439</xdr:rowOff>
    </xdr:to>
    <xdr:sp macro="" textlink="">
      <xdr:nvSpPr>
        <xdr:cNvPr id="87" name="円/楕円 86"/>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110366</xdr:rowOff>
    </xdr:from>
    <xdr:ext cx="762000" cy="259045"/>
    <xdr:sp macro="" textlink="">
      <xdr:nvSpPr>
        <xdr:cNvPr id="88" name="財政力該当値テキスト"/>
        <xdr:cNvSpPr txBox="1"/>
      </xdr:nvSpPr>
      <xdr:spPr>
        <a:xfrm>
          <a:off x="5041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151695</xdr:rowOff>
    </xdr:from>
    <xdr:to>
      <xdr:col>6</xdr:col>
      <xdr:colOff>50800</xdr:colOff>
      <xdr:row>44</xdr:row>
      <xdr:rowOff>81845</xdr:rowOff>
    </xdr:to>
    <xdr:sp macro="" textlink="">
      <xdr:nvSpPr>
        <xdr:cNvPr id="89" name="円/楕円 88"/>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66622</xdr:rowOff>
    </xdr:from>
    <xdr:ext cx="736600" cy="259045"/>
    <xdr:sp macro="" textlink="">
      <xdr:nvSpPr>
        <xdr:cNvPr id="90" name="テキスト ボックス 89"/>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5" name="円/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である地方消費税交付金や町税が増加したことに加え、大型建設事業に係る起債の償還が終了したことに伴い、公債費への経常一般財源充当額が減少したため、前年度に比べ３．８ポイント低下しました。</a:t>
          </a:r>
          <a:endParaRPr kumimoji="1" lang="en-US" altLang="ja-JP" sz="1300">
            <a:latin typeface="ＭＳ Ｐゴシック"/>
          </a:endParaRPr>
        </a:p>
        <a:p>
          <a:r>
            <a:rPr kumimoji="1" lang="ja-JP" altLang="en-US" sz="1300">
              <a:latin typeface="ＭＳ Ｐゴシック"/>
            </a:rPr>
            <a:t>　類似団体との比較では、平均を２．３ポイント下回るもの、引き続き、自主財源の確保と経常的経費の削減等に努めます。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160274</xdr:rowOff>
    </xdr:from>
    <xdr:to>
      <xdr:col>7</xdr:col>
      <xdr:colOff>152400</xdr:colOff>
      <xdr:row>64</xdr:row>
      <xdr:rowOff>762</xdr:rowOff>
    </xdr:to>
    <xdr:cxnSp macro="">
      <xdr:nvCxnSpPr>
        <xdr:cNvPr id="129" name="直線コネクタ 128"/>
        <xdr:cNvCxnSpPr/>
      </xdr:nvCxnSpPr>
      <xdr:spPr>
        <a:xfrm flipV="1">
          <a:off x="4114800" y="10790174"/>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25146</xdr:rowOff>
    </xdr:from>
    <xdr:to>
      <xdr:col>6</xdr:col>
      <xdr:colOff>0</xdr:colOff>
      <xdr:row>64</xdr:row>
      <xdr:rowOff>762</xdr:rowOff>
    </xdr:to>
    <xdr:cxnSp macro="">
      <xdr:nvCxnSpPr>
        <xdr:cNvPr id="132" name="直線コネクタ 131"/>
        <xdr:cNvCxnSpPr/>
      </xdr:nvCxnSpPr>
      <xdr:spPr>
        <a:xfrm>
          <a:off x="3225800" y="10655046"/>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63</xdr:row>
      <xdr:rowOff>37084</xdr:rowOff>
    </xdr:to>
    <xdr:cxnSp macro="">
      <xdr:nvCxnSpPr>
        <xdr:cNvPr id="135" name="直線コネクタ 134"/>
        <xdr:cNvCxnSpPr/>
      </xdr:nvCxnSpPr>
      <xdr:spPr>
        <a:xfrm flipV="1">
          <a:off x="2336800" y="1065504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58928</xdr:rowOff>
    </xdr:from>
    <xdr:to>
      <xdr:col>3</xdr:col>
      <xdr:colOff>279400</xdr:colOff>
      <xdr:row>63</xdr:row>
      <xdr:rowOff>37084</xdr:rowOff>
    </xdr:to>
    <xdr:cxnSp macro="">
      <xdr:nvCxnSpPr>
        <xdr:cNvPr id="138" name="直線コネクタ 137"/>
        <xdr:cNvCxnSpPr/>
      </xdr:nvCxnSpPr>
      <xdr:spPr>
        <a:xfrm>
          <a:off x="1447800" y="1068882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109474</xdr:rowOff>
    </xdr:from>
    <xdr:to>
      <xdr:col>7</xdr:col>
      <xdr:colOff>203200</xdr:colOff>
      <xdr:row>63</xdr:row>
      <xdr:rowOff>39624</xdr:rowOff>
    </xdr:to>
    <xdr:sp macro="" textlink="">
      <xdr:nvSpPr>
        <xdr:cNvPr id="148" name="円/楕円 147"/>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126001</xdr:rowOff>
    </xdr:from>
    <xdr:ext cx="762000" cy="259045"/>
    <xdr:sp macro="" textlink="">
      <xdr:nvSpPr>
        <xdr:cNvPr id="149" name="財政構造の弾力性該当値テキスト"/>
        <xdr:cNvSpPr txBox="1"/>
      </xdr:nvSpPr>
      <xdr:spPr>
        <a:xfrm>
          <a:off x="50419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121412</xdr:rowOff>
    </xdr:from>
    <xdr:to>
      <xdr:col>6</xdr:col>
      <xdr:colOff>50800</xdr:colOff>
      <xdr:row>64</xdr:row>
      <xdr:rowOff>51562</xdr:rowOff>
    </xdr:to>
    <xdr:sp macro="" textlink="">
      <xdr:nvSpPr>
        <xdr:cNvPr id="150" name="円/楕円 149"/>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36339</xdr:rowOff>
    </xdr:from>
    <xdr:ext cx="736600" cy="259045"/>
    <xdr:sp macro="" textlink="">
      <xdr:nvSpPr>
        <xdr:cNvPr id="151" name="テキスト ボックス 150"/>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145796</xdr:rowOff>
    </xdr:from>
    <xdr:to>
      <xdr:col>4</xdr:col>
      <xdr:colOff>533400</xdr:colOff>
      <xdr:row>62</xdr:row>
      <xdr:rowOff>75946</xdr:rowOff>
    </xdr:to>
    <xdr:sp macro="" textlink="">
      <xdr:nvSpPr>
        <xdr:cNvPr id="152" name="円/楕円 151"/>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86123</xdr:rowOff>
    </xdr:from>
    <xdr:ext cx="762000" cy="259045"/>
    <xdr:sp macro="" textlink="">
      <xdr:nvSpPr>
        <xdr:cNvPr id="153" name="テキスト ボックス 152"/>
        <xdr:cNvSpPr txBox="1"/>
      </xdr:nvSpPr>
      <xdr:spPr>
        <a:xfrm>
          <a:off x="2844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157734</xdr:rowOff>
    </xdr:from>
    <xdr:to>
      <xdr:col>3</xdr:col>
      <xdr:colOff>330200</xdr:colOff>
      <xdr:row>63</xdr:row>
      <xdr:rowOff>87884</xdr:rowOff>
    </xdr:to>
    <xdr:sp macro="" textlink="">
      <xdr:nvSpPr>
        <xdr:cNvPr id="154" name="円/楕円 153"/>
        <xdr:cNvSpPr/>
      </xdr:nvSpPr>
      <xdr:spPr>
        <a:xfrm>
          <a:off x="2286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55" name="テキスト ボックス 154"/>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8128</xdr:rowOff>
    </xdr:from>
    <xdr:to>
      <xdr:col>2</xdr:col>
      <xdr:colOff>127000</xdr:colOff>
      <xdr:row>62</xdr:row>
      <xdr:rowOff>109728</xdr:rowOff>
    </xdr:to>
    <xdr:sp macro="" textlink="">
      <xdr:nvSpPr>
        <xdr:cNvPr id="156" name="円/楕円 155"/>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119905</xdr:rowOff>
    </xdr:from>
    <xdr:ext cx="762000" cy="259045"/>
    <xdr:sp macro="" textlink="">
      <xdr:nvSpPr>
        <xdr:cNvPr id="157" name="テキスト ボックス 156"/>
        <xdr:cNvSpPr txBox="1"/>
      </xdr:nvSpPr>
      <xdr:spPr>
        <a:xfrm>
          <a:off x="1066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[118,422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保育所の一部民営化による賃金の減少に伴い、物件費が減少したことから前年度に比べ、人口１人当たりの人件費・物件費等決算額は減少しています。</a:t>
          </a:r>
          <a:endParaRPr kumimoji="1" lang="en-US" altLang="ja-JP" sz="1300">
            <a:latin typeface="ＭＳ Ｐゴシック"/>
          </a:endParaRPr>
        </a:p>
        <a:p>
          <a:r>
            <a:rPr kumimoji="1" lang="ja-JP" altLang="en-US" sz="1300">
              <a:latin typeface="ＭＳ Ｐゴシック"/>
            </a:rPr>
            <a:t>　類似団体との比較では平均を上回る状況が続いているため、　今後においても、民間で実施可能な業務については、民営化を実施するなどコストの低下を図ります。</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12711</xdr:rowOff>
    </xdr:from>
    <xdr:to>
      <xdr:col>7</xdr:col>
      <xdr:colOff>152400</xdr:colOff>
      <xdr:row>84</xdr:row>
      <xdr:rowOff>32325</xdr:rowOff>
    </xdr:to>
    <xdr:cxnSp macro="">
      <xdr:nvCxnSpPr>
        <xdr:cNvPr id="194" name="直線コネクタ 193"/>
        <xdr:cNvCxnSpPr/>
      </xdr:nvCxnSpPr>
      <xdr:spPr>
        <a:xfrm flipV="1">
          <a:off x="4114800" y="14414511"/>
          <a:ext cx="8382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101544</xdr:rowOff>
    </xdr:from>
    <xdr:to>
      <xdr:col>6</xdr:col>
      <xdr:colOff>0</xdr:colOff>
      <xdr:row>84</xdr:row>
      <xdr:rowOff>32325</xdr:rowOff>
    </xdr:to>
    <xdr:cxnSp macro="">
      <xdr:nvCxnSpPr>
        <xdr:cNvPr id="197" name="直線コネクタ 196"/>
        <xdr:cNvCxnSpPr/>
      </xdr:nvCxnSpPr>
      <xdr:spPr>
        <a:xfrm>
          <a:off x="3225800" y="14331894"/>
          <a:ext cx="889000" cy="10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101544</xdr:rowOff>
    </xdr:from>
    <xdr:to>
      <xdr:col>4</xdr:col>
      <xdr:colOff>482600</xdr:colOff>
      <xdr:row>83</xdr:row>
      <xdr:rowOff>153527</xdr:rowOff>
    </xdr:to>
    <xdr:cxnSp macro="">
      <xdr:nvCxnSpPr>
        <xdr:cNvPr id="200" name="直線コネクタ 199"/>
        <xdr:cNvCxnSpPr/>
      </xdr:nvCxnSpPr>
      <xdr:spPr>
        <a:xfrm flipV="1">
          <a:off x="2336800" y="14331894"/>
          <a:ext cx="889000" cy="5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153527</xdr:rowOff>
    </xdr:from>
    <xdr:to>
      <xdr:col>3</xdr:col>
      <xdr:colOff>279400</xdr:colOff>
      <xdr:row>83</xdr:row>
      <xdr:rowOff>167063</xdr:rowOff>
    </xdr:to>
    <xdr:cxnSp macro="">
      <xdr:nvCxnSpPr>
        <xdr:cNvPr id="203" name="直線コネクタ 202"/>
        <xdr:cNvCxnSpPr/>
      </xdr:nvCxnSpPr>
      <xdr:spPr>
        <a:xfrm flipV="1">
          <a:off x="1447800" y="14383877"/>
          <a:ext cx="8890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133361</xdr:rowOff>
    </xdr:from>
    <xdr:to>
      <xdr:col>7</xdr:col>
      <xdr:colOff>203200</xdr:colOff>
      <xdr:row>84</xdr:row>
      <xdr:rowOff>63511</xdr:rowOff>
    </xdr:to>
    <xdr:sp macro="" textlink="">
      <xdr:nvSpPr>
        <xdr:cNvPr id="213" name="円/楕円 212"/>
        <xdr:cNvSpPr/>
      </xdr:nvSpPr>
      <xdr:spPr>
        <a:xfrm>
          <a:off x="4902200" y="1436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105438</xdr:rowOff>
    </xdr:from>
    <xdr:ext cx="762000" cy="259045"/>
    <xdr:sp macro="" textlink="">
      <xdr:nvSpPr>
        <xdr:cNvPr id="214" name="人件費・物件費等の状況該当値テキスト"/>
        <xdr:cNvSpPr txBox="1"/>
      </xdr:nvSpPr>
      <xdr:spPr>
        <a:xfrm>
          <a:off x="5041900" y="1433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118,422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152975</xdr:rowOff>
    </xdr:from>
    <xdr:to>
      <xdr:col>6</xdr:col>
      <xdr:colOff>50800</xdr:colOff>
      <xdr:row>84</xdr:row>
      <xdr:rowOff>83125</xdr:rowOff>
    </xdr:to>
    <xdr:sp macro="" textlink="">
      <xdr:nvSpPr>
        <xdr:cNvPr id="215" name="円/楕円 214"/>
        <xdr:cNvSpPr/>
      </xdr:nvSpPr>
      <xdr:spPr>
        <a:xfrm>
          <a:off x="4064000" y="143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67902</xdr:rowOff>
    </xdr:from>
    <xdr:ext cx="736600" cy="259045"/>
    <xdr:sp macro="" textlink="">
      <xdr:nvSpPr>
        <xdr:cNvPr id="216" name="テキスト ボックス 215"/>
        <xdr:cNvSpPr txBox="1"/>
      </xdr:nvSpPr>
      <xdr:spPr>
        <a:xfrm>
          <a:off x="3733800" y="1446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120,129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50744</xdr:rowOff>
    </xdr:from>
    <xdr:to>
      <xdr:col>4</xdr:col>
      <xdr:colOff>533400</xdr:colOff>
      <xdr:row>83</xdr:row>
      <xdr:rowOff>152344</xdr:rowOff>
    </xdr:to>
    <xdr:sp macro="" textlink="">
      <xdr:nvSpPr>
        <xdr:cNvPr id="217" name="円/楕円 216"/>
        <xdr:cNvSpPr/>
      </xdr:nvSpPr>
      <xdr:spPr>
        <a:xfrm>
          <a:off x="3175000" y="142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137121</xdr:rowOff>
    </xdr:from>
    <xdr:ext cx="762000" cy="259045"/>
    <xdr:sp macro="" textlink="">
      <xdr:nvSpPr>
        <xdr:cNvPr id="218" name="テキスト ボックス 217"/>
        <xdr:cNvSpPr txBox="1"/>
      </xdr:nvSpPr>
      <xdr:spPr>
        <a:xfrm>
          <a:off x="2844800" y="1436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111,232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102727</xdr:rowOff>
    </xdr:from>
    <xdr:to>
      <xdr:col>3</xdr:col>
      <xdr:colOff>330200</xdr:colOff>
      <xdr:row>84</xdr:row>
      <xdr:rowOff>32877</xdr:rowOff>
    </xdr:to>
    <xdr:sp macro="" textlink="">
      <xdr:nvSpPr>
        <xdr:cNvPr id="219" name="円/楕円 218"/>
        <xdr:cNvSpPr/>
      </xdr:nvSpPr>
      <xdr:spPr>
        <a:xfrm>
          <a:off x="2286000" y="143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17654</xdr:rowOff>
    </xdr:from>
    <xdr:ext cx="762000" cy="259045"/>
    <xdr:sp macro="" textlink="">
      <xdr:nvSpPr>
        <xdr:cNvPr id="220" name="テキスト ボックス 219"/>
        <xdr:cNvSpPr txBox="1"/>
      </xdr:nvSpPr>
      <xdr:spPr>
        <a:xfrm>
          <a:off x="1955800" y="1441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115,756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116263</xdr:rowOff>
    </xdr:from>
    <xdr:to>
      <xdr:col>2</xdr:col>
      <xdr:colOff>127000</xdr:colOff>
      <xdr:row>84</xdr:row>
      <xdr:rowOff>46413</xdr:rowOff>
    </xdr:to>
    <xdr:sp macro="" textlink="">
      <xdr:nvSpPr>
        <xdr:cNvPr id="221" name="円/楕円 220"/>
        <xdr:cNvSpPr/>
      </xdr:nvSpPr>
      <xdr:spPr>
        <a:xfrm>
          <a:off x="1397000" y="1434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31190</xdr:rowOff>
    </xdr:from>
    <xdr:ext cx="762000" cy="259045"/>
    <xdr:sp macro="" textlink="">
      <xdr:nvSpPr>
        <xdr:cNvPr id="222" name="テキスト ボックス 221"/>
        <xdr:cNvSpPr txBox="1"/>
      </xdr:nvSpPr>
      <xdr:spPr>
        <a:xfrm>
          <a:off x="1066800" y="1443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職員定員管理計画に基づく定員管理を平成１７年度から実施しており、引き続き、給与水準の適正化に努めます。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84</xdr:row>
      <xdr:rowOff>106680</xdr:rowOff>
    </xdr:to>
    <xdr:cxnSp macro="">
      <xdr:nvCxnSpPr>
        <xdr:cNvPr id="256" name="直線コネクタ 255"/>
        <xdr:cNvCxnSpPr/>
      </xdr:nvCxnSpPr>
      <xdr:spPr>
        <a:xfrm>
          <a:off x="16179800" y="1442804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84</xdr:row>
      <xdr:rowOff>26246</xdr:rowOff>
    </xdr:to>
    <xdr:cxnSp macro="">
      <xdr:nvCxnSpPr>
        <xdr:cNvPr id="259" name="直線コネクタ 258"/>
        <xdr:cNvCxnSpPr/>
      </xdr:nvCxnSpPr>
      <xdr:spPr>
        <a:xfrm>
          <a:off x="15290800" y="14428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26246</xdr:rowOff>
    </xdr:from>
    <xdr:to>
      <xdr:col>22</xdr:col>
      <xdr:colOff>203200</xdr:colOff>
      <xdr:row>88</xdr:row>
      <xdr:rowOff>48261</xdr:rowOff>
    </xdr:to>
    <xdr:cxnSp macro="">
      <xdr:nvCxnSpPr>
        <xdr:cNvPr id="262" name="直線コネクタ 261"/>
        <xdr:cNvCxnSpPr/>
      </xdr:nvCxnSpPr>
      <xdr:spPr>
        <a:xfrm flipV="1">
          <a:off x="14401800" y="14428046"/>
          <a:ext cx="889000" cy="70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40216</xdr:rowOff>
    </xdr:from>
    <xdr:to>
      <xdr:col>21</xdr:col>
      <xdr:colOff>0</xdr:colOff>
      <xdr:row>88</xdr:row>
      <xdr:rowOff>48261</xdr:rowOff>
    </xdr:to>
    <xdr:cxnSp macro="">
      <xdr:nvCxnSpPr>
        <xdr:cNvPr id="265" name="直線コネクタ 264"/>
        <xdr:cNvCxnSpPr/>
      </xdr:nvCxnSpPr>
      <xdr:spPr>
        <a:xfrm>
          <a:off x="13512800" y="1512781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5" name="円/楕円 274"/>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27957</xdr:rowOff>
    </xdr:from>
    <xdr:ext cx="762000" cy="259045"/>
    <xdr:sp macro="" textlink="">
      <xdr:nvSpPr>
        <xdr:cNvPr id="276" name="給与水準   （国との比較）該当値テキスト"/>
        <xdr:cNvSpPr txBox="1"/>
      </xdr:nvSpPr>
      <xdr:spPr>
        <a:xfrm>
          <a:off x="17106900" y="1442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146896</xdr:rowOff>
    </xdr:from>
    <xdr:to>
      <xdr:col>23</xdr:col>
      <xdr:colOff>457200</xdr:colOff>
      <xdr:row>84</xdr:row>
      <xdr:rowOff>77046</xdr:rowOff>
    </xdr:to>
    <xdr:sp macro="" textlink="">
      <xdr:nvSpPr>
        <xdr:cNvPr id="277" name="円/楕円 276"/>
        <xdr:cNvSpPr/>
      </xdr:nvSpPr>
      <xdr:spPr>
        <a:xfrm>
          <a:off x="16129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61823</xdr:rowOff>
    </xdr:from>
    <xdr:ext cx="736600" cy="259045"/>
    <xdr:sp macro="" textlink="">
      <xdr:nvSpPr>
        <xdr:cNvPr id="278" name="テキスト ボックス 277"/>
        <xdr:cNvSpPr txBox="1"/>
      </xdr:nvSpPr>
      <xdr:spPr>
        <a:xfrm>
          <a:off x="15798800" y="1446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146896</xdr:rowOff>
    </xdr:from>
    <xdr:to>
      <xdr:col>22</xdr:col>
      <xdr:colOff>254000</xdr:colOff>
      <xdr:row>84</xdr:row>
      <xdr:rowOff>77046</xdr:rowOff>
    </xdr:to>
    <xdr:sp macro="" textlink="">
      <xdr:nvSpPr>
        <xdr:cNvPr id="279" name="円/楕円 278"/>
        <xdr:cNvSpPr/>
      </xdr:nvSpPr>
      <xdr:spPr>
        <a:xfrm>
          <a:off x="15240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61823</xdr:rowOff>
    </xdr:from>
    <xdr:ext cx="762000" cy="259045"/>
    <xdr:sp macro="" textlink="">
      <xdr:nvSpPr>
        <xdr:cNvPr id="280" name="テキスト ボックス 279"/>
        <xdr:cNvSpPr txBox="1"/>
      </xdr:nvSpPr>
      <xdr:spPr>
        <a:xfrm>
          <a:off x="14909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81" name="円/楕円 280"/>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83838</xdr:rowOff>
    </xdr:from>
    <xdr:ext cx="762000" cy="259045"/>
    <xdr:sp macro="" textlink="">
      <xdr:nvSpPr>
        <xdr:cNvPr id="282" name="テキスト ボックス 281"/>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83" name="円/楕円 282"/>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84" name="テキスト ボックス 283"/>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職員定員管理計画に基づき、行政需要に応じた人員配置を行っています。</a:t>
          </a:r>
          <a:endParaRPr kumimoji="1" lang="en-US" altLang="ja-JP" sz="1300">
            <a:latin typeface="ＭＳ Ｐゴシック"/>
          </a:endParaRPr>
        </a:p>
        <a:p>
          <a:r>
            <a:rPr kumimoji="1" lang="ja-JP" altLang="en-US" sz="1300">
              <a:latin typeface="ＭＳ Ｐゴシック"/>
            </a:rPr>
            <a:t>　前年度との比較は、０．０４人増加しましたが、全国平均や類似団体平均を下回る状況です。</a:t>
          </a:r>
          <a:endParaRPr kumimoji="1" lang="en-US" altLang="ja-JP" sz="1300">
            <a:latin typeface="ＭＳ Ｐゴシック"/>
          </a:endParaRPr>
        </a:p>
        <a:p>
          <a:r>
            <a:rPr kumimoji="1" lang="ja-JP" altLang="en-US" sz="1300">
              <a:latin typeface="ＭＳ Ｐゴシック"/>
            </a:rPr>
            <a:t>　引き続き、定員管理計画に基づいた適正な人員管理を進めることで、現在の水準の維持に努めます。</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46899</xdr:rowOff>
    </xdr:from>
    <xdr:to>
      <xdr:col>24</xdr:col>
      <xdr:colOff>558800</xdr:colOff>
      <xdr:row>59</xdr:row>
      <xdr:rowOff>53794</xdr:rowOff>
    </xdr:to>
    <xdr:cxnSp macro="">
      <xdr:nvCxnSpPr>
        <xdr:cNvPr id="321" name="直線コネクタ 320"/>
        <xdr:cNvCxnSpPr/>
      </xdr:nvCxnSpPr>
      <xdr:spPr>
        <a:xfrm>
          <a:off x="16179800" y="10162449"/>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2"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41728</xdr:rowOff>
    </xdr:from>
    <xdr:to>
      <xdr:col>23</xdr:col>
      <xdr:colOff>406400</xdr:colOff>
      <xdr:row>59</xdr:row>
      <xdr:rowOff>46899</xdr:rowOff>
    </xdr:to>
    <xdr:cxnSp macro="">
      <xdr:nvCxnSpPr>
        <xdr:cNvPr id="324" name="直線コネクタ 323"/>
        <xdr:cNvCxnSpPr/>
      </xdr:nvCxnSpPr>
      <xdr:spPr>
        <a:xfrm>
          <a:off x="15290800" y="10157278"/>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6" name="テキスト ボックス 325"/>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34834</xdr:rowOff>
    </xdr:from>
    <xdr:to>
      <xdr:col>22</xdr:col>
      <xdr:colOff>203200</xdr:colOff>
      <xdr:row>59</xdr:row>
      <xdr:rowOff>41728</xdr:rowOff>
    </xdr:to>
    <xdr:cxnSp macro="">
      <xdr:nvCxnSpPr>
        <xdr:cNvPr id="327" name="直線コネクタ 326"/>
        <xdr:cNvCxnSpPr/>
      </xdr:nvCxnSpPr>
      <xdr:spPr>
        <a:xfrm>
          <a:off x="14401800" y="1015038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9" name="テキスト ボックス 328"/>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27940</xdr:rowOff>
    </xdr:from>
    <xdr:to>
      <xdr:col>21</xdr:col>
      <xdr:colOff>0</xdr:colOff>
      <xdr:row>59</xdr:row>
      <xdr:rowOff>34834</xdr:rowOff>
    </xdr:to>
    <xdr:cxnSp macro="">
      <xdr:nvCxnSpPr>
        <xdr:cNvPr id="330" name="直線コネクタ 329"/>
        <xdr:cNvCxnSpPr/>
      </xdr:nvCxnSpPr>
      <xdr:spPr>
        <a:xfrm>
          <a:off x="13512800" y="1014349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2" name="テキスト ボックス 331"/>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4" name="テキスト ボックス 333"/>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2994</xdr:rowOff>
    </xdr:from>
    <xdr:to>
      <xdr:col>24</xdr:col>
      <xdr:colOff>609600</xdr:colOff>
      <xdr:row>59</xdr:row>
      <xdr:rowOff>104594</xdr:rowOff>
    </xdr:to>
    <xdr:sp macro="" textlink="">
      <xdr:nvSpPr>
        <xdr:cNvPr id="340" name="円/楕円 339"/>
        <xdr:cNvSpPr/>
      </xdr:nvSpPr>
      <xdr:spPr>
        <a:xfrm>
          <a:off x="16967200" y="101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19521</xdr:rowOff>
    </xdr:from>
    <xdr:ext cx="762000" cy="259045"/>
    <xdr:sp macro="" textlink="">
      <xdr:nvSpPr>
        <xdr:cNvPr id="341" name="定員管理の状況該当値テキスト"/>
        <xdr:cNvSpPr txBox="1"/>
      </xdr:nvSpPr>
      <xdr:spPr>
        <a:xfrm>
          <a:off x="17106900" y="996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167549</xdr:rowOff>
    </xdr:from>
    <xdr:to>
      <xdr:col>23</xdr:col>
      <xdr:colOff>457200</xdr:colOff>
      <xdr:row>59</xdr:row>
      <xdr:rowOff>97699</xdr:rowOff>
    </xdr:to>
    <xdr:sp macro="" textlink="">
      <xdr:nvSpPr>
        <xdr:cNvPr id="342" name="円/楕円 341"/>
        <xdr:cNvSpPr/>
      </xdr:nvSpPr>
      <xdr:spPr>
        <a:xfrm>
          <a:off x="16129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107876</xdr:rowOff>
    </xdr:from>
    <xdr:ext cx="736600" cy="259045"/>
    <xdr:sp macro="" textlink="">
      <xdr:nvSpPr>
        <xdr:cNvPr id="343" name="テキスト ボックス 342"/>
        <xdr:cNvSpPr txBox="1"/>
      </xdr:nvSpPr>
      <xdr:spPr>
        <a:xfrm>
          <a:off x="15798800" y="988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162378</xdr:rowOff>
    </xdr:from>
    <xdr:to>
      <xdr:col>22</xdr:col>
      <xdr:colOff>254000</xdr:colOff>
      <xdr:row>59</xdr:row>
      <xdr:rowOff>92528</xdr:rowOff>
    </xdr:to>
    <xdr:sp macro="" textlink="">
      <xdr:nvSpPr>
        <xdr:cNvPr id="344" name="円/楕円 343"/>
        <xdr:cNvSpPr/>
      </xdr:nvSpPr>
      <xdr:spPr>
        <a:xfrm>
          <a:off x="15240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102705</xdr:rowOff>
    </xdr:from>
    <xdr:ext cx="762000" cy="259045"/>
    <xdr:sp macro="" textlink="">
      <xdr:nvSpPr>
        <xdr:cNvPr id="345" name="テキスト ボックス 344"/>
        <xdr:cNvSpPr txBox="1"/>
      </xdr:nvSpPr>
      <xdr:spPr>
        <a:xfrm>
          <a:off x="14909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155484</xdr:rowOff>
    </xdr:from>
    <xdr:to>
      <xdr:col>21</xdr:col>
      <xdr:colOff>50800</xdr:colOff>
      <xdr:row>59</xdr:row>
      <xdr:rowOff>85634</xdr:rowOff>
    </xdr:to>
    <xdr:sp macro="" textlink="">
      <xdr:nvSpPr>
        <xdr:cNvPr id="346" name="円/楕円 345"/>
        <xdr:cNvSpPr/>
      </xdr:nvSpPr>
      <xdr:spPr>
        <a:xfrm>
          <a:off x="14351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95811</xdr:rowOff>
    </xdr:from>
    <xdr:ext cx="762000" cy="259045"/>
    <xdr:sp macro="" textlink="">
      <xdr:nvSpPr>
        <xdr:cNvPr id="347" name="テキスト ボックス 346"/>
        <xdr:cNvSpPr txBox="1"/>
      </xdr:nvSpPr>
      <xdr:spPr>
        <a:xfrm>
          <a:off x="14020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148590</xdr:rowOff>
    </xdr:from>
    <xdr:to>
      <xdr:col>19</xdr:col>
      <xdr:colOff>533400</xdr:colOff>
      <xdr:row>59</xdr:row>
      <xdr:rowOff>78740</xdr:rowOff>
    </xdr:to>
    <xdr:sp macro="" textlink="">
      <xdr:nvSpPr>
        <xdr:cNvPr id="348" name="円/楕円 347"/>
        <xdr:cNvSpPr/>
      </xdr:nvSpPr>
      <xdr:spPr>
        <a:xfrm>
          <a:off x="13462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88917</xdr:rowOff>
    </xdr:from>
    <xdr:ext cx="762000" cy="259045"/>
    <xdr:sp macro="" textlink="">
      <xdr:nvSpPr>
        <xdr:cNvPr id="349" name="テキスト ボックス 348"/>
        <xdr:cNvSpPr txBox="1"/>
      </xdr:nvSpPr>
      <xdr:spPr>
        <a:xfrm>
          <a:off x="13131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大型建設事業に係る起債の償還が終了したことに伴い、元利償還金が減少したことから、前年度に比べて０．６ポイント低下しました。</a:t>
          </a:r>
          <a:endParaRPr kumimoji="1" lang="en-US" altLang="ja-JP" sz="1300">
            <a:latin typeface="ＭＳ Ｐゴシック"/>
          </a:endParaRPr>
        </a:p>
        <a:p>
          <a:r>
            <a:rPr kumimoji="1" lang="ja-JP" altLang="en-US" sz="1300">
              <a:latin typeface="ＭＳ Ｐゴシック"/>
            </a:rPr>
            <a:t>　近年は、一貫して減少傾向にありますが、類似団体との比較では高い状況が続いているため、引き続き、起債に大きく頼ることのない財政運営に努めます。</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38946</xdr:rowOff>
    </xdr:from>
    <xdr:to>
      <xdr:col>24</xdr:col>
      <xdr:colOff>558800</xdr:colOff>
      <xdr:row>43</xdr:row>
      <xdr:rowOff>87206</xdr:rowOff>
    </xdr:to>
    <xdr:cxnSp macro="">
      <xdr:nvCxnSpPr>
        <xdr:cNvPr id="382" name="直線コネクタ 381"/>
        <xdr:cNvCxnSpPr/>
      </xdr:nvCxnSpPr>
      <xdr:spPr>
        <a:xfrm flipV="1">
          <a:off x="16179800" y="741129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3"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87206</xdr:rowOff>
    </xdr:from>
    <xdr:to>
      <xdr:col>23</xdr:col>
      <xdr:colOff>406400</xdr:colOff>
      <xdr:row>43</xdr:row>
      <xdr:rowOff>111337</xdr:rowOff>
    </xdr:to>
    <xdr:cxnSp macro="">
      <xdr:nvCxnSpPr>
        <xdr:cNvPr id="385" name="直線コネクタ 384"/>
        <xdr:cNvCxnSpPr/>
      </xdr:nvCxnSpPr>
      <xdr:spPr>
        <a:xfrm flipV="1">
          <a:off x="15290800" y="74595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7" name="テキスト ボックス 386"/>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111337</xdr:rowOff>
    </xdr:from>
    <xdr:to>
      <xdr:col>22</xdr:col>
      <xdr:colOff>203200</xdr:colOff>
      <xdr:row>43</xdr:row>
      <xdr:rowOff>151554</xdr:rowOff>
    </xdr:to>
    <xdr:cxnSp macro="">
      <xdr:nvCxnSpPr>
        <xdr:cNvPr id="388" name="直線コネクタ 387"/>
        <xdr:cNvCxnSpPr/>
      </xdr:nvCxnSpPr>
      <xdr:spPr>
        <a:xfrm flipV="1">
          <a:off x="14401800" y="74836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0" name="テキスト ボックス 389"/>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151554</xdr:rowOff>
    </xdr:from>
    <xdr:to>
      <xdr:col>21</xdr:col>
      <xdr:colOff>0</xdr:colOff>
      <xdr:row>44</xdr:row>
      <xdr:rowOff>44450</xdr:rowOff>
    </xdr:to>
    <xdr:cxnSp macro="">
      <xdr:nvCxnSpPr>
        <xdr:cNvPr id="391" name="直線コネクタ 390"/>
        <xdr:cNvCxnSpPr/>
      </xdr:nvCxnSpPr>
      <xdr:spPr>
        <a:xfrm flipV="1">
          <a:off x="13512800" y="75239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3" name="テキスト ボックス 392"/>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5" name="テキスト ボックス 394"/>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159596</xdr:rowOff>
    </xdr:from>
    <xdr:to>
      <xdr:col>24</xdr:col>
      <xdr:colOff>609600</xdr:colOff>
      <xdr:row>43</xdr:row>
      <xdr:rowOff>89746</xdr:rowOff>
    </xdr:to>
    <xdr:sp macro="" textlink="">
      <xdr:nvSpPr>
        <xdr:cNvPr id="401" name="円/楕円 400"/>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131673</xdr:rowOff>
    </xdr:from>
    <xdr:ext cx="762000" cy="259045"/>
    <xdr:sp macro="" textlink="">
      <xdr:nvSpPr>
        <xdr:cNvPr id="402" name="公債費負担の状況該当値テキスト"/>
        <xdr:cNvSpPr txBox="1"/>
      </xdr:nvSpPr>
      <xdr:spPr>
        <a:xfrm>
          <a:off x="17106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36406</xdr:rowOff>
    </xdr:from>
    <xdr:to>
      <xdr:col>23</xdr:col>
      <xdr:colOff>457200</xdr:colOff>
      <xdr:row>43</xdr:row>
      <xdr:rowOff>138006</xdr:rowOff>
    </xdr:to>
    <xdr:sp macro="" textlink="">
      <xdr:nvSpPr>
        <xdr:cNvPr id="403" name="円/楕円 402"/>
        <xdr:cNvSpPr/>
      </xdr:nvSpPr>
      <xdr:spPr>
        <a:xfrm>
          <a:off x="16129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122783</xdr:rowOff>
    </xdr:from>
    <xdr:ext cx="736600" cy="259045"/>
    <xdr:sp macro="" textlink="">
      <xdr:nvSpPr>
        <xdr:cNvPr id="404" name="テキスト ボックス 403"/>
        <xdr:cNvSpPr txBox="1"/>
      </xdr:nvSpPr>
      <xdr:spPr>
        <a:xfrm>
          <a:off x="15798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60537</xdr:rowOff>
    </xdr:from>
    <xdr:to>
      <xdr:col>22</xdr:col>
      <xdr:colOff>254000</xdr:colOff>
      <xdr:row>43</xdr:row>
      <xdr:rowOff>162137</xdr:rowOff>
    </xdr:to>
    <xdr:sp macro="" textlink="">
      <xdr:nvSpPr>
        <xdr:cNvPr id="405" name="円/楕円 404"/>
        <xdr:cNvSpPr/>
      </xdr:nvSpPr>
      <xdr:spPr>
        <a:xfrm>
          <a:off x="15240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146914</xdr:rowOff>
    </xdr:from>
    <xdr:ext cx="762000" cy="259045"/>
    <xdr:sp macro="" textlink="">
      <xdr:nvSpPr>
        <xdr:cNvPr id="406" name="テキスト ボックス 405"/>
        <xdr:cNvSpPr txBox="1"/>
      </xdr:nvSpPr>
      <xdr:spPr>
        <a:xfrm>
          <a:off x="14909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100754</xdr:rowOff>
    </xdr:from>
    <xdr:to>
      <xdr:col>21</xdr:col>
      <xdr:colOff>50800</xdr:colOff>
      <xdr:row>44</xdr:row>
      <xdr:rowOff>30904</xdr:rowOff>
    </xdr:to>
    <xdr:sp macro="" textlink="">
      <xdr:nvSpPr>
        <xdr:cNvPr id="407" name="円/楕円 406"/>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15681</xdr:rowOff>
    </xdr:from>
    <xdr:ext cx="762000" cy="259045"/>
    <xdr:sp macro="" textlink="">
      <xdr:nvSpPr>
        <xdr:cNvPr id="408" name="テキスト ボックス 407"/>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165100</xdr:rowOff>
    </xdr:from>
    <xdr:to>
      <xdr:col>19</xdr:col>
      <xdr:colOff>533400</xdr:colOff>
      <xdr:row>44</xdr:row>
      <xdr:rowOff>95250</xdr:rowOff>
    </xdr:to>
    <xdr:sp macro="" textlink="">
      <xdr:nvSpPr>
        <xdr:cNvPr id="409" name="円/楕円 408"/>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80027</xdr:rowOff>
    </xdr:from>
    <xdr:ext cx="762000" cy="259045"/>
    <xdr:sp macro="" textlink="">
      <xdr:nvSpPr>
        <xdr:cNvPr id="410" name="テキスト ボックス 409"/>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社会福祉法人が運営する老人ホームや認定こども園の建設に係る借入金の償還に対する債務負担行為が設定されたため、前年度に比べて２．５ポイント上昇しました。</a:t>
          </a:r>
          <a:endParaRPr kumimoji="1" lang="en-US" altLang="ja-JP" sz="1300">
            <a:latin typeface="ＭＳ Ｐゴシック"/>
          </a:endParaRPr>
        </a:p>
        <a:p>
          <a:r>
            <a:rPr kumimoji="1" lang="ja-JP" altLang="en-US" sz="1300">
              <a:latin typeface="ＭＳ Ｐゴシック"/>
            </a:rPr>
            <a:t>　今後も同様の事業が想定されることから、債務負担行為の設定等について総点検を図り、財政の健全化を図ります。</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36068</xdr:rowOff>
    </xdr:from>
    <xdr:to>
      <xdr:col>24</xdr:col>
      <xdr:colOff>558800</xdr:colOff>
      <xdr:row>16</xdr:row>
      <xdr:rowOff>56176</xdr:rowOff>
    </xdr:to>
    <xdr:cxnSp macro="">
      <xdr:nvCxnSpPr>
        <xdr:cNvPr id="444" name="直線コネクタ 443"/>
        <xdr:cNvCxnSpPr/>
      </xdr:nvCxnSpPr>
      <xdr:spPr>
        <a:xfrm>
          <a:off x="16179800" y="277926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5"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6" name="フローチャート : 判断 445"/>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36068</xdr:rowOff>
    </xdr:from>
    <xdr:to>
      <xdr:col>23</xdr:col>
      <xdr:colOff>406400</xdr:colOff>
      <xdr:row>16</xdr:row>
      <xdr:rowOff>78698</xdr:rowOff>
    </xdr:to>
    <xdr:cxnSp macro="">
      <xdr:nvCxnSpPr>
        <xdr:cNvPr id="447" name="直線コネクタ 446"/>
        <xdr:cNvCxnSpPr/>
      </xdr:nvCxnSpPr>
      <xdr:spPr>
        <a:xfrm flipV="1">
          <a:off x="15290800" y="2779268"/>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8" name="フローチャート : 判断 447"/>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9" name="テキスト ボックス 448"/>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29633</xdr:rowOff>
    </xdr:from>
    <xdr:to>
      <xdr:col>22</xdr:col>
      <xdr:colOff>203200</xdr:colOff>
      <xdr:row>16</xdr:row>
      <xdr:rowOff>78698</xdr:rowOff>
    </xdr:to>
    <xdr:cxnSp macro="">
      <xdr:nvCxnSpPr>
        <xdr:cNvPr id="450" name="直線コネクタ 449"/>
        <xdr:cNvCxnSpPr/>
      </xdr:nvCxnSpPr>
      <xdr:spPr>
        <a:xfrm>
          <a:off x="14401800" y="2772833"/>
          <a:ext cx="8890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1" name="フローチャート : 判断 450"/>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2" name="テキスト ボックス 451"/>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144780</xdr:rowOff>
    </xdr:from>
    <xdr:to>
      <xdr:col>21</xdr:col>
      <xdr:colOff>0</xdr:colOff>
      <xdr:row>16</xdr:row>
      <xdr:rowOff>29633</xdr:rowOff>
    </xdr:to>
    <xdr:cxnSp macro="">
      <xdr:nvCxnSpPr>
        <xdr:cNvPr id="453" name="直線コネクタ 452"/>
        <xdr:cNvCxnSpPr/>
      </xdr:nvCxnSpPr>
      <xdr:spPr>
        <a:xfrm>
          <a:off x="13512800" y="27165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4" name="フローチャート : 判断 453"/>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5" name="テキスト ボックス 454"/>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6" name="フローチャート : 判断 455"/>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7" name="テキスト ボックス 456"/>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5376</xdr:rowOff>
    </xdr:from>
    <xdr:to>
      <xdr:col>24</xdr:col>
      <xdr:colOff>609600</xdr:colOff>
      <xdr:row>16</xdr:row>
      <xdr:rowOff>106976</xdr:rowOff>
    </xdr:to>
    <xdr:sp macro="" textlink="">
      <xdr:nvSpPr>
        <xdr:cNvPr id="463" name="円/楕円 462"/>
        <xdr:cNvSpPr/>
      </xdr:nvSpPr>
      <xdr:spPr>
        <a:xfrm>
          <a:off x="16967200" y="27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148903</xdr:rowOff>
    </xdr:from>
    <xdr:ext cx="762000" cy="259045"/>
    <xdr:sp macro="" textlink="">
      <xdr:nvSpPr>
        <xdr:cNvPr id="464" name="将来負担の状況該当値テキスト"/>
        <xdr:cNvSpPr txBox="1"/>
      </xdr:nvSpPr>
      <xdr:spPr>
        <a:xfrm>
          <a:off x="17106900" y="272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156718</xdr:rowOff>
    </xdr:from>
    <xdr:to>
      <xdr:col>23</xdr:col>
      <xdr:colOff>457200</xdr:colOff>
      <xdr:row>16</xdr:row>
      <xdr:rowOff>86868</xdr:rowOff>
    </xdr:to>
    <xdr:sp macro="" textlink="">
      <xdr:nvSpPr>
        <xdr:cNvPr id="465" name="円/楕円 464"/>
        <xdr:cNvSpPr/>
      </xdr:nvSpPr>
      <xdr:spPr>
        <a:xfrm>
          <a:off x="16129000" y="27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71645</xdr:rowOff>
    </xdr:from>
    <xdr:ext cx="736600" cy="259045"/>
    <xdr:sp macro="" textlink="">
      <xdr:nvSpPr>
        <xdr:cNvPr id="466" name="テキスト ボックス 465"/>
        <xdr:cNvSpPr txBox="1"/>
      </xdr:nvSpPr>
      <xdr:spPr>
        <a:xfrm>
          <a:off x="15798800" y="2814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27898</xdr:rowOff>
    </xdr:from>
    <xdr:to>
      <xdr:col>22</xdr:col>
      <xdr:colOff>254000</xdr:colOff>
      <xdr:row>16</xdr:row>
      <xdr:rowOff>129498</xdr:rowOff>
    </xdr:to>
    <xdr:sp macro="" textlink="">
      <xdr:nvSpPr>
        <xdr:cNvPr id="467" name="円/楕円 466"/>
        <xdr:cNvSpPr/>
      </xdr:nvSpPr>
      <xdr:spPr>
        <a:xfrm>
          <a:off x="15240000" y="27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114275</xdr:rowOff>
    </xdr:from>
    <xdr:ext cx="762000" cy="259045"/>
    <xdr:sp macro="" textlink="">
      <xdr:nvSpPr>
        <xdr:cNvPr id="468" name="テキスト ボックス 467"/>
        <xdr:cNvSpPr txBox="1"/>
      </xdr:nvSpPr>
      <xdr:spPr>
        <a:xfrm>
          <a:off x="14909800" y="2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150283</xdr:rowOff>
    </xdr:from>
    <xdr:to>
      <xdr:col>21</xdr:col>
      <xdr:colOff>50800</xdr:colOff>
      <xdr:row>16</xdr:row>
      <xdr:rowOff>80433</xdr:rowOff>
    </xdr:to>
    <xdr:sp macro="" textlink="">
      <xdr:nvSpPr>
        <xdr:cNvPr id="469" name="円/楕円 468"/>
        <xdr:cNvSpPr/>
      </xdr:nvSpPr>
      <xdr:spPr>
        <a:xfrm>
          <a:off x="14351000" y="27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65210</xdr:rowOff>
    </xdr:from>
    <xdr:ext cx="762000" cy="259045"/>
    <xdr:sp macro="" textlink="">
      <xdr:nvSpPr>
        <xdr:cNvPr id="470" name="テキスト ボックス 469"/>
        <xdr:cNvSpPr txBox="1"/>
      </xdr:nvSpPr>
      <xdr:spPr>
        <a:xfrm>
          <a:off x="14020800" y="280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93980</xdr:rowOff>
    </xdr:from>
    <xdr:to>
      <xdr:col>19</xdr:col>
      <xdr:colOff>533400</xdr:colOff>
      <xdr:row>16</xdr:row>
      <xdr:rowOff>24130</xdr:rowOff>
    </xdr:to>
    <xdr:sp macro="" textlink="">
      <xdr:nvSpPr>
        <xdr:cNvPr id="471" name="円/楕円 470"/>
        <xdr:cNvSpPr/>
      </xdr:nvSpPr>
      <xdr:spPr>
        <a:xfrm>
          <a:off x="13462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8907</xdr:rowOff>
    </xdr:from>
    <xdr:ext cx="762000" cy="259045"/>
    <xdr:sp macro="" textlink="">
      <xdr:nvSpPr>
        <xdr:cNvPr id="472" name="テキスト ボックス 471"/>
        <xdr:cNvSpPr txBox="1"/>
      </xdr:nvSpPr>
      <xdr:spPr>
        <a:xfrm>
          <a:off x="13131800" y="275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45,402
45,320
466.02
19,566,517
19,143,132
391,911
11,773,533
19,375,525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人件費に係る経常収支比率は、子ども子育て支援新制度に伴い、施設型給付による経常歳入が皆増となったことから、前年度と比較して１．９ポイント低下しました。</a:t>
          </a:r>
          <a:endParaRPr kumimoji="1" lang="en-US" altLang="ja-JP" sz="1300">
            <a:latin typeface="ＭＳ Ｐゴシック"/>
          </a:endParaRPr>
        </a:p>
        <a:p>
          <a:r>
            <a:rPr kumimoji="1" lang="ja-JP" altLang="en-US" sz="1300">
              <a:latin typeface="ＭＳ Ｐゴシック"/>
            </a:rPr>
            <a:t>　類似団体との比較でも、平均を下回る状況にあり、引き続き、職員数の適正な定員管理を行うことで、現在の水準の維持に努めます。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33274</xdr:rowOff>
    </xdr:from>
    <xdr:to>
      <xdr:col>7</xdr:col>
      <xdr:colOff>15875</xdr:colOff>
      <xdr:row>35</xdr:row>
      <xdr:rowOff>120142</xdr:rowOff>
    </xdr:to>
    <xdr:cxnSp macro="">
      <xdr:nvCxnSpPr>
        <xdr:cNvPr id="64" name="直線コネクタ 63"/>
        <xdr:cNvCxnSpPr/>
      </xdr:nvCxnSpPr>
      <xdr:spPr>
        <a:xfrm flipV="1">
          <a:off x="3987800" y="603402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88138</xdr:rowOff>
    </xdr:from>
    <xdr:to>
      <xdr:col>5</xdr:col>
      <xdr:colOff>549275</xdr:colOff>
      <xdr:row>35</xdr:row>
      <xdr:rowOff>120142</xdr:rowOff>
    </xdr:to>
    <xdr:cxnSp macro="">
      <xdr:nvCxnSpPr>
        <xdr:cNvPr id="67" name="直線コネクタ 66"/>
        <xdr:cNvCxnSpPr/>
      </xdr:nvCxnSpPr>
      <xdr:spPr>
        <a:xfrm>
          <a:off x="3098800" y="60888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88138</xdr:rowOff>
    </xdr:from>
    <xdr:to>
      <xdr:col>4</xdr:col>
      <xdr:colOff>346075</xdr:colOff>
      <xdr:row>35</xdr:row>
      <xdr:rowOff>120142</xdr:rowOff>
    </xdr:to>
    <xdr:cxnSp macro="">
      <xdr:nvCxnSpPr>
        <xdr:cNvPr id="70" name="直線コネクタ 69"/>
        <xdr:cNvCxnSpPr/>
      </xdr:nvCxnSpPr>
      <xdr:spPr>
        <a:xfrm flipV="1">
          <a:off x="2209800" y="60888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120142</xdr:rowOff>
    </xdr:from>
    <xdr:to>
      <xdr:col>3</xdr:col>
      <xdr:colOff>142875</xdr:colOff>
      <xdr:row>35</xdr:row>
      <xdr:rowOff>133858</xdr:rowOff>
    </xdr:to>
    <xdr:cxnSp macro="">
      <xdr:nvCxnSpPr>
        <xdr:cNvPr id="73" name="直線コネクタ 72"/>
        <xdr:cNvCxnSpPr/>
      </xdr:nvCxnSpPr>
      <xdr:spPr>
        <a:xfrm flipV="1">
          <a:off x="1320800" y="6120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153924</xdr:rowOff>
    </xdr:from>
    <xdr:to>
      <xdr:col>7</xdr:col>
      <xdr:colOff>66675</xdr:colOff>
      <xdr:row>35</xdr:row>
      <xdr:rowOff>84074</xdr:rowOff>
    </xdr:to>
    <xdr:sp macro="" textlink="">
      <xdr:nvSpPr>
        <xdr:cNvPr id="83" name="円/楕円 82"/>
        <xdr:cNvSpPr/>
      </xdr:nvSpPr>
      <xdr:spPr>
        <a:xfrm>
          <a:off x="4775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62501</xdr:rowOff>
    </xdr:from>
    <xdr:ext cx="762000" cy="259045"/>
    <xdr:sp macro="" textlink="">
      <xdr:nvSpPr>
        <xdr:cNvPr id="84" name="人件費該当値テキスト"/>
        <xdr:cNvSpPr txBox="1"/>
      </xdr:nvSpPr>
      <xdr:spPr>
        <a:xfrm>
          <a:off x="4914900" y="589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69342</xdr:rowOff>
    </xdr:from>
    <xdr:to>
      <xdr:col>5</xdr:col>
      <xdr:colOff>600075</xdr:colOff>
      <xdr:row>35</xdr:row>
      <xdr:rowOff>170942</xdr:rowOff>
    </xdr:to>
    <xdr:sp macro="" textlink="">
      <xdr:nvSpPr>
        <xdr:cNvPr id="85" name="円/楕円 84"/>
        <xdr:cNvSpPr/>
      </xdr:nvSpPr>
      <xdr:spPr>
        <a:xfrm>
          <a:off x="3937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9669</xdr:rowOff>
    </xdr:from>
    <xdr:ext cx="736600" cy="259045"/>
    <xdr:sp macro="" textlink="">
      <xdr:nvSpPr>
        <xdr:cNvPr id="86" name="テキスト ボックス 85"/>
        <xdr:cNvSpPr txBox="1"/>
      </xdr:nvSpPr>
      <xdr:spPr>
        <a:xfrm>
          <a:off x="3606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37338</xdr:rowOff>
    </xdr:from>
    <xdr:to>
      <xdr:col>4</xdr:col>
      <xdr:colOff>396875</xdr:colOff>
      <xdr:row>35</xdr:row>
      <xdr:rowOff>138938</xdr:rowOff>
    </xdr:to>
    <xdr:sp macro="" textlink="">
      <xdr:nvSpPr>
        <xdr:cNvPr id="87" name="円/楕円 86"/>
        <xdr:cNvSpPr/>
      </xdr:nvSpPr>
      <xdr:spPr>
        <a:xfrm>
          <a:off x="3048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149115</xdr:rowOff>
    </xdr:from>
    <xdr:ext cx="762000" cy="259045"/>
    <xdr:sp macro="" textlink="">
      <xdr:nvSpPr>
        <xdr:cNvPr id="88" name="テキスト ボックス 87"/>
        <xdr:cNvSpPr txBox="1"/>
      </xdr:nvSpPr>
      <xdr:spPr>
        <a:xfrm>
          <a:off x="2717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69342</xdr:rowOff>
    </xdr:from>
    <xdr:to>
      <xdr:col>3</xdr:col>
      <xdr:colOff>193675</xdr:colOff>
      <xdr:row>35</xdr:row>
      <xdr:rowOff>170942</xdr:rowOff>
    </xdr:to>
    <xdr:sp macro="" textlink="">
      <xdr:nvSpPr>
        <xdr:cNvPr id="89" name="円/楕円 88"/>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9669</xdr:rowOff>
    </xdr:from>
    <xdr:ext cx="762000" cy="259045"/>
    <xdr:sp macro="" textlink="">
      <xdr:nvSpPr>
        <xdr:cNvPr id="90" name="テキスト ボックス 89"/>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83058</xdr:rowOff>
    </xdr:from>
    <xdr:to>
      <xdr:col>1</xdr:col>
      <xdr:colOff>676275</xdr:colOff>
      <xdr:row>36</xdr:row>
      <xdr:rowOff>13208</xdr:rowOff>
    </xdr:to>
    <xdr:sp macro="" textlink="">
      <xdr:nvSpPr>
        <xdr:cNvPr id="91" name="円/楕円 90"/>
        <xdr:cNvSpPr/>
      </xdr:nvSpPr>
      <xdr:spPr>
        <a:xfrm>
          <a:off x="1270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23385</xdr:rowOff>
    </xdr:from>
    <xdr:ext cx="762000" cy="259045"/>
    <xdr:sp macro="" textlink="">
      <xdr:nvSpPr>
        <xdr:cNvPr id="92" name="テキスト ボックス 91"/>
        <xdr:cNvSpPr txBox="1"/>
      </xdr:nvSpPr>
      <xdr:spPr>
        <a:xfrm>
          <a:off x="939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物件費に係る経常収支比率は、保育所の一部民営化等により、前年度と比較して０．４ポイント低下しました。</a:t>
          </a:r>
          <a:endParaRPr kumimoji="1" lang="en-US" altLang="ja-JP" sz="1300">
            <a:latin typeface="ＭＳ Ｐゴシック"/>
          </a:endParaRPr>
        </a:p>
        <a:p>
          <a:r>
            <a:rPr kumimoji="1" lang="ja-JP" altLang="en-US" sz="1300">
              <a:latin typeface="ＭＳ Ｐゴシック"/>
            </a:rPr>
            <a:t>　類似団体との比較でも平均を下回る状況にあり、引き続き、事業の必要性や効果などを検証しながら、経常的な経費の圧縮に努めます。</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117203</xdr:rowOff>
    </xdr:from>
    <xdr:to>
      <xdr:col>24</xdr:col>
      <xdr:colOff>31750</xdr:colOff>
      <xdr:row>16</xdr:row>
      <xdr:rowOff>143329</xdr:rowOff>
    </xdr:to>
    <xdr:cxnSp macro="">
      <xdr:nvCxnSpPr>
        <xdr:cNvPr id="127" name="直線コネクタ 126"/>
        <xdr:cNvCxnSpPr/>
      </xdr:nvCxnSpPr>
      <xdr:spPr>
        <a:xfrm flipV="1">
          <a:off x="15671800" y="286040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84546</xdr:rowOff>
    </xdr:from>
    <xdr:to>
      <xdr:col>22</xdr:col>
      <xdr:colOff>565150</xdr:colOff>
      <xdr:row>16</xdr:row>
      <xdr:rowOff>143329</xdr:rowOff>
    </xdr:to>
    <xdr:cxnSp macro="">
      <xdr:nvCxnSpPr>
        <xdr:cNvPr id="130" name="直線コネクタ 129"/>
        <xdr:cNvCxnSpPr/>
      </xdr:nvCxnSpPr>
      <xdr:spPr>
        <a:xfrm>
          <a:off x="14782800" y="282774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84546</xdr:rowOff>
    </xdr:from>
    <xdr:to>
      <xdr:col>21</xdr:col>
      <xdr:colOff>361950</xdr:colOff>
      <xdr:row>16</xdr:row>
      <xdr:rowOff>97609</xdr:rowOff>
    </xdr:to>
    <xdr:cxnSp macro="">
      <xdr:nvCxnSpPr>
        <xdr:cNvPr id="133" name="直線コネクタ 132"/>
        <xdr:cNvCxnSpPr/>
      </xdr:nvCxnSpPr>
      <xdr:spPr>
        <a:xfrm flipV="1">
          <a:off x="13893800" y="28277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25763</xdr:rowOff>
    </xdr:from>
    <xdr:to>
      <xdr:col>20</xdr:col>
      <xdr:colOff>158750</xdr:colOff>
      <xdr:row>16</xdr:row>
      <xdr:rowOff>97609</xdr:rowOff>
    </xdr:to>
    <xdr:cxnSp macro="">
      <xdr:nvCxnSpPr>
        <xdr:cNvPr id="136" name="直線コネクタ 135"/>
        <xdr:cNvCxnSpPr/>
      </xdr:nvCxnSpPr>
      <xdr:spPr>
        <a:xfrm>
          <a:off x="13004800" y="276896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66403</xdr:rowOff>
    </xdr:from>
    <xdr:to>
      <xdr:col>24</xdr:col>
      <xdr:colOff>82550</xdr:colOff>
      <xdr:row>16</xdr:row>
      <xdr:rowOff>168003</xdr:rowOff>
    </xdr:to>
    <xdr:sp macro="" textlink="">
      <xdr:nvSpPr>
        <xdr:cNvPr id="146" name="円/楕円 145"/>
        <xdr:cNvSpPr/>
      </xdr:nvSpPr>
      <xdr:spPr>
        <a:xfrm>
          <a:off x="164592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82930</xdr:rowOff>
    </xdr:from>
    <xdr:ext cx="762000" cy="259045"/>
    <xdr:sp macro="" textlink="">
      <xdr:nvSpPr>
        <xdr:cNvPr id="147" name="物件費該当値テキスト"/>
        <xdr:cNvSpPr txBox="1"/>
      </xdr:nvSpPr>
      <xdr:spPr>
        <a:xfrm>
          <a:off x="16598900" y="265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92529</xdr:rowOff>
    </xdr:from>
    <xdr:to>
      <xdr:col>22</xdr:col>
      <xdr:colOff>615950</xdr:colOff>
      <xdr:row>17</xdr:row>
      <xdr:rowOff>22679</xdr:rowOff>
    </xdr:to>
    <xdr:sp macro="" textlink="">
      <xdr:nvSpPr>
        <xdr:cNvPr id="148" name="円/楕円 147"/>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7456</xdr:rowOff>
    </xdr:from>
    <xdr:ext cx="736600" cy="259045"/>
    <xdr:sp macro="" textlink="">
      <xdr:nvSpPr>
        <xdr:cNvPr id="149" name="テキスト ボックス 148"/>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33746</xdr:rowOff>
    </xdr:from>
    <xdr:to>
      <xdr:col>21</xdr:col>
      <xdr:colOff>412750</xdr:colOff>
      <xdr:row>16</xdr:row>
      <xdr:rowOff>135346</xdr:rowOff>
    </xdr:to>
    <xdr:sp macro="" textlink="">
      <xdr:nvSpPr>
        <xdr:cNvPr id="150" name="円/楕円 149"/>
        <xdr:cNvSpPr/>
      </xdr:nvSpPr>
      <xdr:spPr>
        <a:xfrm>
          <a:off x="14732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145523</xdr:rowOff>
    </xdr:from>
    <xdr:ext cx="762000" cy="259045"/>
    <xdr:sp macro="" textlink="">
      <xdr:nvSpPr>
        <xdr:cNvPr id="151" name="テキスト ボックス 150"/>
        <xdr:cNvSpPr txBox="1"/>
      </xdr:nvSpPr>
      <xdr:spPr>
        <a:xfrm>
          <a:off x="14401800" y="254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46809</xdr:rowOff>
    </xdr:from>
    <xdr:to>
      <xdr:col>20</xdr:col>
      <xdr:colOff>209550</xdr:colOff>
      <xdr:row>16</xdr:row>
      <xdr:rowOff>148409</xdr:rowOff>
    </xdr:to>
    <xdr:sp macro="" textlink="">
      <xdr:nvSpPr>
        <xdr:cNvPr id="152" name="円/楕円 151"/>
        <xdr:cNvSpPr/>
      </xdr:nvSpPr>
      <xdr:spPr>
        <a:xfrm>
          <a:off x="13843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133186</xdr:rowOff>
    </xdr:from>
    <xdr:ext cx="762000" cy="259045"/>
    <xdr:sp macro="" textlink="">
      <xdr:nvSpPr>
        <xdr:cNvPr id="153" name="テキスト ボックス 152"/>
        <xdr:cNvSpPr txBox="1"/>
      </xdr:nvSpPr>
      <xdr:spPr>
        <a:xfrm>
          <a:off x="13512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146413</xdr:rowOff>
    </xdr:from>
    <xdr:to>
      <xdr:col>19</xdr:col>
      <xdr:colOff>6350</xdr:colOff>
      <xdr:row>16</xdr:row>
      <xdr:rowOff>76563</xdr:rowOff>
    </xdr:to>
    <xdr:sp macro="" textlink="">
      <xdr:nvSpPr>
        <xdr:cNvPr id="154" name="円/楕円 153"/>
        <xdr:cNvSpPr/>
      </xdr:nvSpPr>
      <xdr:spPr>
        <a:xfrm>
          <a:off x="12954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86740</xdr:rowOff>
    </xdr:from>
    <xdr:ext cx="762000" cy="259045"/>
    <xdr:sp macro="" textlink="">
      <xdr:nvSpPr>
        <xdr:cNvPr id="155" name="テキスト ボックス 154"/>
        <xdr:cNvSpPr txBox="1"/>
      </xdr:nvSpPr>
      <xdr:spPr>
        <a:xfrm>
          <a:off x="12623800" y="248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扶助費に係る経常収支比率は、障がい者介護給付費等に係る経常歳入が増加したことから前年度と比較して、１．１ポイント低下しました。</a:t>
          </a:r>
          <a:endParaRPr kumimoji="1" lang="en-US" altLang="ja-JP" sz="1300">
            <a:latin typeface="ＭＳ Ｐゴシック"/>
          </a:endParaRPr>
        </a:p>
        <a:p>
          <a:r>
            <a:rPr kumimoji="1" lang="ja-JP" altLang="en-US" sz="1300">
              <a:latin typeface="ＭＳ Ｐゴシック"/>
            </a:rPr>
            <a:t>　類似団体との比較でも、平均を下回っていますが、少子高齢化が進行するものと予測されるため、町の単独事業については、その内容や必要性を慎重に精査し、現在の水準の維持に努めます。</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19050</xdr:rowOff>
    </xdr:from>
    <xdr:to>
      <xdr:col>7</xdr:col>
      <xdr:colOff>15875</xdr:colOff>
      <xdr:row>55</xdr:row>
      <xdr:rowOff>158750</xdr:rowOff>
    </xdr:to>
    <xdr:cxnSp macro="">
      <xdr:nvCxnSpPr>
        <xdr:cNvPr id="188" name="直線コネクタ 187"/>
        <xdr:cNvCxnSpPr/>
      </xdr:nvCxnSpPr>
      <xdr:spPr>
        <a:xfrm flipV="1">
          <a:off x="3987800" y="94488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158750</xdr:rowOff>
    </xdr:to>
    <xdr:cxnSp macro="">
      <xdr:nvCxnSpPr>
        <xdr:cNvPr id="191" name="直線コネクタ 190"/>
        <xdr:cNvCxnSpPr/>
      </xdr:nvCxnSpPr>
      <xdr:spPr>
        <a:xfrm>
          <a:off x="3098800" y="9537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57150</xdr:rowOff>
    </xdr:from>
    <xdr:to>
      <xdr:col>4</xdr:col>
      <xdr:colOff>346075</xdr:colOff>
      <xdr:row>55</xdr:row>
      <xdr:rowOff>107950</xdr:rowOff>
    </xdr:to>
    <xdr:cxnSp macro="">
      <xdr:nvCxnSpPr>
        <xdr:cNvPr id="194" name="直線コネクタ 193"/>
        <xdr:cNvCxnSpPr/>
      </xdr:nvCxnSpPr>
      <xdr:spPr>
        <a:xfrm>
          <a:off x="2209800" y="9486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19050</xdr:rowOff>
    </xdr:from>
    <xdr:to>
      <xdr:col>3</xdr:col>
      <xdr:colOff>142875</xdr:colOff>
      <xdr:row>55</xdr:row>
      <xdr:rowOff>57150</xdr:rowOff>
    </xdr:to>
    <xdr:cxnSp macro="">
      <xdr:nvCxnSpPr>
        <xdr:cNvPr id="197" name="直線コネクタ 196"/>
        <xdr:cNvCxnSpPr/>
      </xdr:nvCxnSpPr>
      <xdr:spPr>
        <a:xfrm>
          <a:off x="1320800" y="944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139700</xdr:rowOff>
    </xdr:from>
    <xdr:to>
      <xdr:col>7</xdr:col>
      <xdr:colOff>66675</xdr:colOff>
      <xdr:row>55</xdr:row>
      <xdr:rowOff>69850</xdr:rowOff>
    </xdr:to>
    <xdr:sp macro="" textlink="">
      <xdr:nvSpPr>
        <xdr:cNvPr id="207" name="円/楕円 206"/>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156227</xdr:rowOff>
    </xdr:from>
    <xdr:ext cx="762000" cy="259045"/>
    <xdr:sp macro="" textlink="">
      <xdr:nvSpPr>
        <xdr:cNvPr id="208"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107950</xdr:rowOff>
    </xdr:from>
    <xdr:to>
      <xdr:col>5</xdr:col>
      <xdr:colOff>600075</xdr:colOff>
      <xdr:row>56</xdr:row>
      <xdr:rowOff>38100</xdr:rowOff>
    </xdr:to>
    <xdr:sp macro="" textlink="">
      <xdr:nvSpPr>
        <xdr:cNvPr id="209" name="円/楕円 208"/>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210" name="テキスト ボックス 209"/>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1" name="円/楕円 210"/>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2" name="テキスト ボックス 211"/>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6350</xdr:rowOff>
    </xdr:from>
    <xdr:to>
      <xdr:col>3</xdr:col>
      <xdr:colOff>193675</xdr:colOff>
      <xdr:row>55</xdr:row>
      <xdr:rowOff>107950</xdr:rowOff>
    </xdr:to>
    <xdr:sp macro="" textlink="">
      <xdr:nvSpPr>
        <xdr:cNvPr id="213" name="円/楕円 212"/>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118127</xdr:rowOff>
    </xdr:from>
    <xdr:ext cx="762000" cy="259045"/>
    <xdr:sp macro="" textlink="">
      <xdr:nvSpPr>
        <xdr:cNvPr id="214" name="テキスト ボックス 213"/>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139700</xdr:rowOff>
    </xdr:from>
    <xdr:to>
      <xdr:col>1</xdr:col>
      <xdr:colOff>676275</xdr:colOff>
      <xdr:row>55</xdr:row>
      <xdr:rowOff>69850</xdr:rowOff>
    </xdr:to>
    <xdr:sp macro="" textlink="">
      <xdr:nvSpPr>
        <xdr:cNvPr id="215" name="円/楕円 214"/>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80027</xdr:rowOff>
    </xdr:from>
    <xdr:ext cx="762000" cy="259045"/>
    <xdr:sp macro="" textlink="">
      <xdr:nvSpPr>
        <xdr:cNvPr id="216" name="テキスト ボックス 215"/>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その他の経常収支比率の内訳は、特別会計等への繰出金と維持補修費です。</a:t>
          </a:r>
          <a:endParaRPr kumimoji="1" lang="en-US" altLang="ja-JP" sz="1300">
            <a:latin typeface="ＭＳ Ｐゴシック"/>
          </a:endParaRPr>
        </a:p>
        <a:p>
          <a:r>
            <a:rPr kumimoji="1" lang="ja-JP" altLang="en-US" sz="1300">
              <a:latin typeface="ＭＳ Ｐゴシック"/>
            </a:rPr>
            <a:t>　それぞれ後期高齢者医療広域連合負担金の減少等、除雪費の減少等により、前年度と比較して１．０ポイント低下しました。</a:t>
          </a:r>
          <a:endParaRPr kumimoji="1" lang="en-US" altLang="ja-JP" sz="1300">
            <a:latin typeface="ＭＳ Ｐゴシック"/>
          </a:endParaRPr>
        </a:p>
        <a:p>
          <a:r>
            <a:rPr kumimoji="1" lang="ja-JP" altLang="en-US" sz="1300">
              <a:latin typeface="ＭＳ Ｐゴシック"/>
            </a:rPr>
            <a:t>　類似団体との比較でも平均を下回っていますが、全国、北海道との比較では、平均を上回る状況が続いているため、各会計の経営状況を検証し、繰出金の適正化に努めます。</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69850</xdr:rowOff>
    </xdr:to>
    <xdr:cxnSp macro="">
      <xdr:nvCxnSpPr>
        <xdr:cNvPr id="249" name="直線コネクタ 248"/>
        <xdr:cNvCxnSpPr/>
      </xdr:nvCxnSpPr>
      <xdr:spPr>
        <a:xfrm flipV="1">
          <a:off x="15671800" y="976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57</xdr:row>
      <xdr:rowOff>69850</xdr:rowOff>
    </xdr:to>
    <xdr:cxnSp macro="">
      <xdr:nvCxnSpPr>
        <xdr:cNvPr id="252" name="直線コネクタ 251"/>
        <xdr:cNvCxnSpPr/>
      </xdr:nvCxnSpPr>
      <xdr:spPr>
        <a:xfrm>
          <a:off x="14782800" y="96367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57</xdr:row>
      <xdr:rowOff>16510</xdr:rowOff>
    </xdr:to>
    <xdr:cxnSp macro="">
      <xdr:nvCxnSpPr>
        <xdr:cNvPr id="255" name="直線コネクタ 254"/>
        <xdr:cNvCxnSpPr/>
      </xdr:nvCxnSpPr>
      <xdr:spPr>
        <a:xfrm flipV="1">
          <a:off x="13893800" y="96367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57</xdr:row>
      <xdr:rowOff>31750</xdr:rowOff>
    </xdr:to>
    <xdr:cxnSp macro="">
      <xdr:nvCxnSpPr>
        <xdr:cNvPr id="258" name="直線コネクタ 257"/>
        <xdr:cNvCxnSpPr/>
      </xdr:nvCxnSpPr>
      <xdr:spPr>
        <a:xfrm flipV="1">
          <a:off x="13004800" y="978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68" name="円/楕円 267"/>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69"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0" name="円/楕円 269"/>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71" name="テキスト ボックス 270"/>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72" name="円/楕円 271"/>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3" name="テキスト ボックス 27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137160</xdr:rowOff>
    </xdr:from>
    <xdr:to>
      <xdr:col>20</xdr:col>
      <xdr:colOff>209550</xdr:colOff>
      <xdr:row>57</xdr:row>
      <xdr:rowOff>67310</xdr:rowOff>
    </xdr:to>
    <xdr:sp macro="" textlink="">
      <xdr:nvSpPr>
        <xdr:cNvPr id="274" name="円/楕円 273"/>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52087</xdr:rowOff>
    </xdr:from>
    <xdr:ext cx="762000" cy="259045"/>
    <xdr:sp macro="" textlink="">
      <xdr:nvSpPr>
        <xdr:cNvPr id="275" name="テキスト ボックス 274"/>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6" name="円/楕円 275"/>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7" name="テキスト ボックス 276"/>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補助費等に係る経常収支比率は、子ども子育て支援新制度に伴う町立保育園の施設型給付費の皆増等により、前年度と比較して２．４ポイント上昇しました。</a:t>
          </a:r>
          <a:endParaRPr kumimoji="1" lang="en-US" altLang="ja-JP" sz="1300">
            <a:latin typeface="ＭＳ Ｐゴシック"/>
          </a:endParaRPr>
        </a:p>
        <a:p>
          <a:r>
            <a:rPr kumimoji="1" lang="ja-JP" altLang="en-US" sz="1300">
              <a:latin typeface="ＭＳ Ｐゴシック"/>
            </a:rPr>
            <a:t>　類似団体との比較でも平均を大きく上回る状況にあるため、必要性の低い補助金の見直しや廃止を行うなど抑制に努めます。</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38</xdr:row>
      <xdr:rowOff>30988</xdr:rowOff>
    </xdr:to>
    <xdr:cxnSp macro="">
      <xdr:nvCxnSpPr>
        <xdr:cNvPr id="307" name="直線コネクタ 306"/>
        <xdr:cNvCxnSpPr/>
      </xdr:nvCxnSpPr>
      <xdr:spPr>
        <a:xfrm>
          <a:off x="15671800" y="643636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92710</xdr:rowOff>
    </xdr:to>
    <xdr:cxnSp macro="">
      <xdr:nvCxnSpPr>
        <xdr:cNvPr id="310" name="直線コネクタ 309"/>
        <xdr:cNvCxnSpPr/>
      </xdr:nvCxnSpPr>
      <xdr:spPr>
        <a:xfrm>
          <a:off x="14782800" y="634034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14986</xdr:rowOff>
    </xdr:to>
    <xdr:cxnSp macro="">
      <xdr:nvCxnSpPr>
        <xdr:cNvPr id="313" name="直線コネクタ 312"/>
        <xdr:cNvCxnSpPr/>
      </xdr:nvCxnSpPr>
      <xdr:spPr>
        <a:xfrm flipV="1">
          <a:off x="13893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37</xdr:row>
      <xdr:rowOff>14986</xdr:rowOff>
    </xdr:to>
    <xdr:cxnSp macro="">
      <xdr:nvCxnSpPr>
        <xdr:cNvPr id="316" name="直線コネクタ 315"/>
        <xdr:cNvCxnSpPr/>
      </xdr:nvCxnSpPr>
      <xdr:spPr>
        <a:xfrm>
          <a:off x="13004800" y="62580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151638</xdr:rowOff>
    </xdr:from>
    <xdr:to>
      <xdr:col>24</xdr:col>
      <xdr:colOff>82550</xdr:colOff>
      <xdr:row>38</xdr:row>
      <xdr:rowOff>81788</xdr:rowOff>
    </xdr:to>
    <xdr:sp macro="" textlink="">
      <xdr:nvSpPr>
        <xdr:cNvPr id="326" name="円/楕円 325"/>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123715</xdr:rowOff>
    </xdr:from>
    <xdr:ext cx="762000" cy="259045"/>
    <xdr:sp macro="" textlink="">
      <xdr:nvSpPr>
        <xdr:cNvPr id="327"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28" name="円/楕円 327"/>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29" name="テキスト ボックス 328"/>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117348</xdr:rowOff>
    </xdr:from>
    <xdr:to>
      <xdr:col>21</xdr:col>
      <xdr:colOff>412750</xdr:colOff>
      <xdr:row>37</xdr:row>
      <xdr:rowOff>47498</xdr:rowOff>
    </xdr:to>
    <xdr:sp macro="" textlink="">
      <xdr:nvSpPr>
        <xdr:cNvPr id="330" name="円/楕円 329"/>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31" name="テキスト ボックス 330"/>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135636</xdr:rowOff>
    </xdr:from>
    <xdr:to>
      <xdr:col>20</xdr:col>
      <xdr:colOff>209550</xdr:colOff>
      <xdr:row>37</xdr:row>
      <xdr:rowOff>65786</xdr:rowOff>
    </xdr:to>
    <xdr:sp macro="" textlink="">
      <xdr:nvSpPr>
        <xdr:cNvPr id="332" name="円/楕円 331"/>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33" name="テキスト ボックス 332"/>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4" name="円/楕円 333"/>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35" name="テキスト ボックス 334"/>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公債費に係る経常収支比率は、大型建設事業に係る起債の償還が終了したことから前年度と比較して、１．８ポイント低下しました。</a:t>
          </a:r>
          <a:endParaRPr kumimoji="1" lang="en-US" altLang="ja-JP" sz="1300">
            <a:latin typeface="ＭＳ Ｐゴシック"/>
          </a:endParaRPr>
        </a:p>
        <a:p>
          <a:r>
            <a:rPr kumimoji="1" lang="ja-JP" altLang="en-US" sz="1300">
              <a:latin typeface="ＭＳ Ｐゴシック"/>
            </a:rPr>
            <a:t>　類似団体との比較では、平均を上回る状況が続いていますので、引き続き、新たな地方債の借り入れを適正な水準に保つことで、公債費負担の軽減を図ります。</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54611</xdr:rowOff>
    </xdr:from>
    <xdr:to>
      <xdr:col>7</xdr:col>
      <xdr:colOff>15875</xdr:colOff>
      <xdr:row>78</xdr:row>
      <xdr:rowOff>20320</xdr:rowOff>
    </xdr:to>
    <xdr:cxnSp macro="">
      <xdr:nvCxnSpPr>
        <xdr:cNvPr id="368" name="直線コネクタ 367"/>
        <xdr:cNvCxnSpPr/>
      </xdr:nvCxnSpPr>
      <xdr:spPr>
        <a:xfrm flipV="1">
          <a:off x="3987800" y="132562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20320</xdr:rowOff>
    </xdr:from>
    <xdr:to>
      <xdr:col>5</xdr:col>
      <xdr:colOff>549275</xdr:colOff>
      <xdr:row>78</xdr:row>
      <xdr:rowOff>35561</xdr:rowOff>
    </xdr:to>
    <xdr:cxnSp macro="">
      <xdr:nvCxnSpPr>
        <xdr:cNvPr id="371" name="直線コネクタ 370"/>
        <xdr:cNvCxnSpPr/>
      </xdr:nvCxnSpPr>
      <xdr:spPr>
        <a:xfrm flipV="1">
          <a:off x="3098800" y="13393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104139</xdr:rowOff>
    </xdr:to>
    <xdr:cxnSp macro="">
      <xdr:nvCxnSpPr>
        <xdr:cNvPr id="374" name="直線コネクタ 373"/>
        <xdr:cNvCxnSpPr/>
      </xdr:nvCxnSpPr>
      <xdr:spPr>
        <a:xfrm flipV="1">
          <a:off x="2209800" y="13408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78</xdr:row>
      <xdr:rowOff>104139</xdr:rowOff>
    </xdr:to>
    <xdr:cxnSp macro="">
      <xdr:nvCxnSpPr>
        <xdr:cNvPr id="377" name="直線コネクタ 376"/>
        <xdr:cNvCxnSpPr/>
      </xdr:nvCxnSpPr>
      <xdr:spPr>
        <a:xfrm>
          <a:off x="1320800" y="13477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3811</xdr:rowOff>
    </xdr:from>
    <xdr:to>
      <xdr:col>7</xdr:col>
      <xdr:colOff>66675</xdr:colOff>
      <xdr:row>77</xdr:row>
      <xdr:rowOff>105411</xdr:rowOff>
    </xdr:to>
    <xdr:sp macro="" textlink="">
      <xdr:nvSpPr>
        <xdr:cNvPr id="387" name="円/楕円 386"/>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147338</xdr:rowOff>
    </xdr:from>
    <xdr:ext cx="762000" cy="259045"/>
    <xdr:sp macro="" textlink="">
      <xdr:nvSpPr>
        <xdr:cNvPr id="388" name="公債費該当値テキスト"/>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140970</xdr:rowOff>
    </xdr:from>
    <xdr:to>
      <xdr:col>5</xdr:col>
      <xdr:colOff>600075</xdr:colOff>
      <xdr:row>78</xdr:row>
      <xdr:rowOff>71120</xdr:rowOff>
    </xdr:to>
    <xdr:sp macro="" textlink="">
      <xdr:nvSpPr>
        <xdr:cNvPr id="389" name="円/楕円 388"/>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55897</xdr:rowOff>
    </xdr:from>
    <xdr:ext cx="736600" cy="259045"/>
    <xdr:sp macro="" textlink="">
      <xdr:nvSpPr>
        <xdr:cNvPr id="390" name="テキスト ボックス 389"/>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91" name="円/楕円 390"/>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92" name="テキスト ボックス 391"/>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93" name="円/楕円 392"/>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94" name="テキスト ボックス 393"/>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5" name="円/楕円 394"/>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96" name="テキスト ボックス 395"/>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公債費以外の経常収支比率は、補助費以外の比率が総じて減少したため、前年度と比較して２．０％低下しました。</a:t>
          </a:r>
          <a:endParaRPr kumimoji="1" lang="en-US" altLang="ja-JP" sz="1300">
            <a:latin typeface="ＭＳ Ｐゴシック"/>
          </a:endParaRPr>
        </a:p>
        <a:p>
          <a:r>
            <a:rPr kumimoji="1" lang="ja-JP" altLang="en-US" sz="1300">
              <a:latin typeface="ＭＳ Ｐゴシック"/>
            </a:rPr>
            <a:t>　類似団体との比較でも平均を下回る状況にありますが、引き続き、事業の必要性や効果などを検証しながら、各経費の圧縮を図ることで、現在の水準の維持に努めます。</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17272</xdr:rowOff>
    </xdr:from>
    <xdr:to>
      <xdr:col>24</xdr:col>
      <xdr:colOff>31750</xdr:colOff>
      <xdr:row>76</xdr:row>
      <xdr:rowOff>108713</xdr:rowOff>
    </xdr:to>
    <xdr:cxnSp macro="">
      <xdr:nvCxnSpPr>
        <xdr:cNvPr id="427" name="直線コネクタ 426"/>
        <xdr:cNvCxnSpPr/>
      </xdr:nvCxnSpPr>
      <xdr:spPr>
        <a:xfrm flipV="1">
          <a:off x="15671800" y="13047472"/>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140716</xdr:rowOff>
    </xdr:from>
    <xdr:to>
      <xdr:col>22</xdr:col>
      <xdr:colOff>565150</xdr:colOff>
      <xdr:row>76</xdr:row>
      <xdr:rowOff>108713</xdr:rowOff>
    </xdr:to>
    <xdr:cxnSp macro="">
      <xdr:nvCxnSpPr>
        <xdr:cNvPr id="430" name="直線コネクタ 429"/>
        <xdr:cNvCxnSpPr/>
      </xdr:nvCxnSpPr>
      <xdr:spPr>
        <a:xfrm>
          <a:off x="14782800" y="12828016"/>
          <a:ext cx="889000" cy="3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140716</xdr:rowOff>
    </xdr:from>
    <xdr:to>
      <xdr:col>21</xdr:col>
      <xdr:colOff>361950</xdr:colOff>
      <xdr:row>75</xdr:row>
      <xdr:rowOff>101854</xdr:rowOff>
    </xdr:to>
    <xdr:cxnSp macro="">
      <xdr:nvCxnSpPr>
        <xdr:cNvPr id="433" name="直線コネクタ 432"/>
        <xdr:cNvCxnSpPr/>
      </xdr:nvCxnSpPr>
      <xdr:spPr>
        <a:xfrm flipV="1">
          <a:off x="13893800" y="1282801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5" name="テキスト ボックス 434"/>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131572</xdr:rowOff>
    </xdr:from>
    <xdr:to>
      <xdr:col>20</xdr:col>
      <xdr:colOff>158750</xdr:colOff>
      <xdr:row>75</xdr:row>
      <xdr:rowOff>101854</xdr:rowOff>
    </xdr:to>
    <xdr:cxnSp macro="">
      <xdr:nvCxnSpPr>
        <xdr:cNvPr id="436" name="直線コネクタ 435"/>
        <xdr:cNvCxnSpPr/>
      </xdr:nvCxnSpPr>
      <xdr:spPr>
        <a:xfrm>
          <a:off x="13004800" y="1281887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8" name="テキスト ボックス 43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46" name="円/楕円 445"/>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154449</xdr:rowOff>
    </xdr:from>
    <xdr:ext cx="762000" cy="259045"/>
    <xdr:sp macro="" textlink="">
      <xdr:nvSpPr>
        <xdr:cNvPr id="447"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57913</xdr:rowOff>
    </xdr:from>
    <xdr:to>
      <xdr:col>22</xdr:col>
      <xdr:colOff>615950</xdr:colOff>
      <xdr:row>76</xdr:row>
      <xdr:rowOff>159513</xdr:rowOff>
    </xdr:to>
    <xdr:sp macro="" textlink="">
      <xdr:nvSpPr>
        <xdr:cNvPr id="448" name="円/楕円 447"/>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169689</xdr:rowOff>
    </xdr:from>
    <xdr:ext cx="736600" cy="259045"/>
    <xdr:sp macro="" textlink="">
      <xdr:nvSpPr>
        <xdr:cNvPr id="449" name="テキスト ボックス 448"/>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89916</xdr:rowOff>
    </xdr:from>
    <xdr:to>
      <xdr:col>21</xdr:col>
      <xdr:colOff>412750</xdr:colOff>
      <xdr:row>75</xdr:row>
      <xdr:rowOff>20066</xdr:rowOff>
    </xdr:to>
    <xdr:sp macro="" textlink="">
      <xdr:nvSpPr>
        <xdr:cNvPr id="450" name="円/楕円 449"/>
        <xdr:cNvSpPr/>
      </xdr:nvSpPr>
      <xdr:spPr>
        <a:xfrm>
          <a:off x="14732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30243</xdr:rowOff>
    </xdr:from>
    <xdr:ext cx="762000" cy="259045"/>
    <xdr:sp macro="" textlink="">
      <xdr:nvSpPr>
        <xdr:cNvPr id="451" name="テキスト ボックス 450"/>
        <xdr:cNvSpPr txBox="1"/>
      </xdr:nvSpPr>
      <xdr:spPr>
        <a:xfrm>
          <a:off x="14401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51054</xdr:rowOff>
    </xdr:from>
    <xdr:to>
      <xdr:col>20</xdr:col>
      <xdr:colOff>209550</xdr:colOff>
      <xdr:row>75</xdr:row>
      <xdr:rowOff>152654</xdr:rowOff>
    </xdr:to>
    <xdr:sp macro="" textlink="">
      <xdr:nvSpPr>
        <xdr:cNvPr id="452" name="円/楕円 451"/>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162831</xdr:rowOff>
    </xdr:from>
    <xdr:ext cx="762000" cy="259045"/>
    <xdr:sp macro="" textlink="">
      <xdr:nvSpPr>
        <xdr:cNvPr id="453" name="テキスト ボックス 452"/>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80772</xdr:rowOff>
    </xdr:from>
    <xdr:to>
      <xdr:col>19</xdr:col>
      <xdr:colOff>6350</xdr:colOff>
      <xdr:row>75</xdr:row>
      <xdr:rowOff>10922</xdr:rowOff>
    </xdr:to>
    <xdr:sp macro="" textlink="">
      <xdr:nvSpPr>
        <xdr:cNvPr id="454" name="円/楕円 453"/>
        <xdr:cNvSpPr/>
      </xdr:nvSpPr>
      <xdr:spPr>
        <a:xfrm>
          <a:off x="12954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21099</xdr:rowOff>
    </xdr:from>
    <xdr:ext cx="762000" cy="259045"/>
    <xdr:sp macro="" textlink="">
      <xdr:nvSpPr>
        <xdr:cNvPr id="455" name="テキスト ボックス 454"/>
        <xdr:cNvSpPr txBox="1"/>
      </xdr:nvSpPr>
      <xdr:spPr>
        <a:xfrm>
          <a:off x="12623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北海道音更町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20010</xdr:rowOff>
    </xdr:from>
    <xdr:to>
      <xdr:col>4</xdr:col>
      <xdr:colOff>1117600</xdr:colOff>
      <xdr:row>18</xdr:row>
      <xdr:rowOff>52063</xdr:rowOff>
    </xdr:to>
    <xdr:cxnSp macro="">
      <xdr:nvCxnSpPr>
        <xdr:cNvPr id="52" name="直線コネクタ 51"/>
        <xdr:cNvCxnSpPr/>
      </xdr:nvCxnSpPr>
      <xdr:spPr bwMode="auto">
        <a:xfrm>
          <a:off x="5003800" y="3153735"/>
          <a:ext cx="647700" cy="32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20010</xdr:rowOff>
    </xdr:from>
    <xdr:to>
      <xdr:col>4</xdr:col>
      <xdr:colOff>469900</xdr:colOff>
      <xdr:row>18</xdr:row>
      <xdr:rowOff>49662</xdr:rowOff>
    </xdr:to>
    <xdr:cxnSp macro="">
      <xdr:nvCxnSpPr>
        <xdr:cNvPr id="55" name="直線コネクタ 54"/>
        <xdr:cNvCxnSpPr/>
      </xdr:nvCxnSpPr>
      <xdr:spPr bwMode="auto">
        <a:xfrm flipV="1">
          <a:off x="4305300" y="3153735"/>
          <a:ext cx="698500" cy="29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33236</xdr:rowOff>
    </xdr:from>
    <xdr:to>
      <xdr:col>3</xdr:col>
      <xdr:colOff>904875</xdr:colOff>
      <xdr:row>18</xdr:row>
      <xdr:rowOff>49662</xdr:rowOff>
    </xdr:to>
    <xdr:cxnSp macro="">
      <xdr:nvCxnSpPr>
        <xdr:cNvPr id="58" name="直線コネクタ 57"/>
        <xdr:cNvCxnSpPr/>
      </xdr:nvCxnSpPr>
      <xdr:spPr bwMode="auto">
        <a:xfrm>
          <a:off x="3606800" y="3166961"/>
          <a:ext cx="698500" cy="16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21790</xdr:rowOff>
    </xdr:from>
    <xdr:to>
      <xdr:col>3</xdr:col>
      <xdr:colOff>206375</xdr:colOff>
      <xdr:row>18</xdr:row>
      <xdr:rowOff>33236</xdr:rowOff>
    </xdr:to>
    <xdr:cxnSp macro="">
      <xdr:nvCxnSpPr>
        <xdr:cNvPr id="61" name="直線コネクタ 60"/>
        <xdr:cNvCxnSpPr/>
      </xdr:nvCxnSpPr>
      <xdr:spPr bwMode="auto">
        <a:xfrm>
          <a:off x="2908300" y="3155515"/>
          <a:ext cx="698500" cy="11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1263</xdr:rowOff>
    </xdr:from>
    <xdr:to>
      <xdr:col>5</xdr:col>
      <xdr:colOff>34925</xdr:colOff>
      <xdr:row>18</xdr:row>
      <xdr:rowOff>102863</xdr:rowOff>
    </xdr:to>
    <xdr:sp macro="" textlink="">
      <xdr:nvSpPr>
        <xdr:cNvPr id="71" name="円/楕円 70"/>
        <xdr:cNvSpPr/>
      </xdr:nvSpPr>
      <xdr:spPr bwMode="auto">
        <a:xfrm>
          <a:off x="5600700" y="3134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144790</xdr:rowOff>
    </xdr:from>
    <xdr:ext cx="762000" cy="259045"/>
    <xdr:sp macro="" textlink="">
      <xdr:nvSpPr>
        <xdr:cNvPr id="72" name="人口1人当たり決算額の推移該当値テキスト130"/>
        <xdr:cNvSpPr txBox="1"/>
      </xdr:nvSpPr>
      <xdr:spPr>
        <a:xfrm>
          <a:off x="5740400" y="310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66,006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140660</xdr:rowOff>
    </xdr:from>
    <xdr:to>
      <xdr:col>4</xdr:col>
      <xdr:colOff>520700</xdr:colOff>
      <xdr:row>18</xdr:row>
      <xdr:rowOff>70810</xdr:rowOff>
    </xdr:to>
    <xdr:sp macro="" textlink="">
      <xdr:nvSpPr>
        <xdr:cNvPr id="73" name="円/楕円 72"/>
        <xdr:cNvSpPr/>
      </xdr:nvSpPr>
      <xdr:spPr bwMode="auto">
        <a:xfrm>
          <a:off x="4953000" y="3102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55587</xdr:rowOff>
    </xdr:from>
    <xdr:ext cx="736600" cy="259045"/>
    <xdr:sp macro="" textlink="">
      <xdr:nvSpPr>
        <xdr:cNvPr id="74" name="テキスト ボックス 73"/>
        <xdr:cNvSpPr txBox="1"/>
      </xdr:nvSpPr>
      <xdr:spPr>
        <a:xfrm>
          <a:off x="4622800" y="3189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67,969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170312</xdr:rowOff>
    </xdr:from>
    <xdr:to>
      <xdr:col>3</xdr:col>
      <xdr:colOff>955675</xdr:colOff>
      <xdr:row>18</xdr:row>
      <xdr:rowOff>100462</xdr:rowOff>
    </xdr:to>
    <xdr:sp macro="" textlink="">
      <xdr:nvSpPr>
        <xdr:cNvPr id="75" name="円/楕円 74"/>
        <xdr:cNvSpPr/>
      </xdr:nvSpPr>
      <xdr:spPr bwMode="auto">
        <a:xfrm>
          <a:off x="4254500" y="313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85239</xdr:rowOff>
    </xdr:from>
    <xdr:ext cx="762000" cy="259045"/>
    <xdr:sp macro="" textlink="">
      <xdr:nvSpPr>
        <xdr:cNvPr id="76" name="テキスト ボックス 75"/>
        <xdr:cNvSpPr txBox="1"/>
      </xdr:nvSpPr>
      <xdr:spPr>
        <a:xfrm>
          <a:off x="3924300" y="321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66,153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153886</xdr:rowOff>
    </xdr:from>
    <xdr:to>
      <xdr:col>3</xdr:col>
      <xdr:colOff>257175</xdr:colOff>
      <xdr:row>18</xdr:row>
      <xdr:rowOff>84036</xdr:rowOff>
    </xdr:to>
    <xdr:sp macro="" textlink="">
      <xdr:nvSpPr>
        <xdr:cNvPr id="77" name="円/楕円 76"/>
        <xdr:cNvSpPr/>
      </xdr:nvSpPr>
      <xdr:spPr bwMode="auto">
        <a:xfrm>
          <a:off x="3556000" y="3116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68813</xdr:rowOff>
    </xdr:from>
    <xdr:ext cx="762000" cy="259045"/>
    <xdr:sp macro="" textlink="">
      <xdr:nvSpPr>
        <xdr:cNvPr id="78" name="テキスト ボックス 77"/>
        <xdr:cNvSpPr txBox="1"/>
      </xdr:nvSpPr>
      <xdr:spPr>
        <a:xfrm>
          <a:off x="3225800" y="320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67,159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142440</xdr:rowOff>
    </xdr:from>
    <xdr:to>
      <xdr:col>2</xdr:col>
      <xdr:colOff>692150</xdr:colOff>
      <xdr:row>18</xdr:row>
      <xdr:rowOff>72590</xdr:rowOff>
    </xdr:to>
    <xdr:sp macro="" textlink="">
      <xdr:nvSpPr>
        <xdr:cNvPr id="79" name="円/楕円 78"/>
        <xdr:cNvSpPr/>
      </xdr:nvSpPr>
      <xdr:spPr bwMode="auto">
        <a:xfrm>
          <a:off x="2857500" y="3104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57367</xdr:rowOff>
    </xdr:from>
    <xdr:ext cx="762000" cy="259045"/>
    <xdr:sp macro="" textlink="">
      <xdr:nvSpPr>
        <xdr:cNvPr id="80" name="テキスト ボックス 79"/>
        <xdr:cNvSpPr txBox="1"/>
      </xdr:nvSpPr>
      <xdr:spPr>
        <a:xfrm>
          <a:off x="2527300" y="3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233626</xdr:rowOff>
    </xdr:from>
    <xdr:to>
      <xdr:col>4</xdr:col>
      <xdr:colOff>1117600</xdr:colOff>
      <xdr:row>34</xdr:row>
      <xdr:rowOff>308607</xdr:rowOff>
    </xdr:to>
    <xdr:cxnSp macro="">
      <xdr:nvCxnSpPr>
        <xdr:cNvPr id="115" name="直線コネクタ 114"/>
        <xdr:cNvCxnSpPr/>
      </xdr:nvCxnSpPr>
      <xdr:spPr bwMode="auto">
        <a:xfrm>
          <a:off x="5003800" y="6501076"/>
          <a:ext cx="647700" cy="74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216252</xdr:rowOff>
    </xdr:from>
    <xdr:to>
      <xdr:col>4</xdr:col>
      <xdr:colOff>469900</xdr:colOff>
      <xdr:row>34</xdr:row>
      <xdr:rowOff>233626</xdr:rowOff>
    </xdr:to>
    <xdr:cxnSp macro="">
      <xdr:nvCxnSpPr>
        <xdr:cNvPr id="118" name="直線コネクタ 117"/>
        <xdr:cNvCxnSpPr/>
      </xdr:nvCxnSpPr>
      <xdr:spPr bwMode="auto">
        <a:xfrm>
          <a:off x="4305300" y="6483702"/>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181929</xdr:rowOff>
    </xdr:from>
    <xdr:to>
      <xdr:col>3</xdr:col>
      <xdr:colOff>904875</xdr:colOff>
      <xdr:row>34</xdr:row>
      <xdr:rowOff>216252</xdr:rowOff>
    </xdr:to>
    <xdr:cxnSp macro="">
      <xdr:nvCxnSpPr>
        <xdr:cNvPr id="121" name="直線コネクタ 120"/>
        <xdr:cNvCxnSpPr/>
      </xdr:nvCxnSpPr>
      <xdr:spPr bwMode="auto">
        <a:xfrm>
          <a:off x="3606800" y="6449379"/>
          <a:ext cx="698500" cy="34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144700</xdr:rowOff>
    </xdr:from>
    <xdr:to>
      <xdr:col>3</xdr:col>
      <xdr:colOff>206375</xdr:colOff>
      <xdr:row>34</xdr:row>
      <xdr:rowOff>181929</xdr:rowOff>
    </xdr:to>
    <xdr:cxnSp macro="">
      <xdr:nvCxnSpPr>
        <xdr:cNvPr id="124" name="直線コネクタ 123"/>
        <xdr:cNvCxnSpPr/>
      </xdr:nvCxnSpPr>
      <xdr:spPr bwMode="auto">
        <a:xfrm>
          <a:off x="2908300" y="6412150"/>
          <a:ext cx="698500" cy="37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257807</xdr:rowOff>
    </xdr:from>
    <xdr:to>
      <xdr:col>5</xdr:col>
      <xdr:colOff>34925</xdr:colOff>
      <xdr:row>35</xdr:row>
      <xdr:rowOff>16507</xdr:rowOff>
    </xdr:to>
    <xdr:sp macro="" textlink="">
      <xdr:nvSpPr>
        <xdr:cNvPr id="134" name="円/楕円 133"/>
        <xdr:cNvSpPr/>
      </xdr:nvSpPr>
      <xdr:spPr bwMode="auto">
        <a:xfrm>
          <a:off x="5600700" y="6525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102883</xdr:rowOff>
    </xdr:from>
    <xdr:ext cx="762000" cy="259045"/>
    <xdr:sp macro="" textlink="">
      <xdr:nvSpPr>
        <xdr:cNvPr id="135" name="人口1人当たり決算額の推移該当値テキスト445"/>
        <xdr:cNvSpPr txBox="1"/>
      </xdr:nvSpPr>
      <xdr:spPr>
        <a:xfrm>
          <a:off x="5740400" y="637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21,689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182826</xdr:rowOff>
    </xdr:from>
    <xdr:to>
      <xdr:col>4</xdr:col>
      <xdr:colOff>520700</xdr:colOff>
      <xdr:row>34</xdr:row>
      <xdr:rowOff>284426</xdr:rowOff>
    </xdr:to>
    <xdr:sp macro="" textlink="">
      <xdr:nvSpPr>
        <xdr:cNvPr id="136" name="円/楕円 135"/>
        <xdr:cNvSpPr/>
      </xdr:nvSpPr>
      <xdr:spPr bwMode="auto">
        <a:xfrm>
          <a:off x="4953000" y="6450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294603</xdr:rowOff>
    </xdr:from>
    <xdr:ext cx="736600" cy="259045"/>
    <xdr:sp macro="" textlink="">
      <xdr:nvSpPr>
        <xdr:cNvPr id="137" name="テキスト ボックス 136"/>
        <xdr:cNvSpPr txBox="1"/>
      </xdr:nvSpPr>
      <xdr:spPr>
        <a:xfrm>
          <a:off x="4622800" y="621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23,985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165452</xdr:rowOff>
    </xdr:from>
    <xdr:to>
      <xdr:col>3</xdr:col>
      <xdr:colOff>955675</xdr:colOff>
      <xdr:row>34</xdr:row>
      <xdr:rowOff>267052</xdr:rowOff>
    </xdr:to>
    <xdr:sp macro="" textlink="">
      <xdr:nvSpPr>
        <xdr:cNvPr id="138" name="円/楕円 137"/>
        <xdr:cNvSpPr/>
      </xdr:nvSpPr>
      <xdr:spPr bwMode="auto">
        <a:xfrm>
          <a:off x="4254500" y="6432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277229</xdr:rowOff>
    </xdr:from>
    <xdr:ext cx="762000" cy="259045"/>
    <xdr:sp macro="" textlink="">
      <xdr:nvSpPr>
        <xdr:cNvPr id="139" name="テキスト ボックス 138"/>
        <xdr:cNvSpPr txBox="1"/>
      </xdr:nvSpPr>
      <xdr:spPr>
        <a:xfrm>
          <a:off x="3924300" y="620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24,517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131129</xdr:rowOff>
    </xdr:from>
    <xdr:to>
      <xdr:col>3</xdr:col>
      <xdr:colOff>257175</xdr:colOff>
      <xdr:row>34</xdr:row>
      <xdr:rowOff>232729</xdr:rowOff>
    </xdr:to>
    <xdr:sp macro="" textlink="">
      <xdr:nvSpPr>
        <xdr:cNvPr id="140" name="円/楕円 139"/>
        <xdr:cNvSpPr/>
      </xdr:nvSpPr>
      <xdr:spPr bwMode="auto">
        <a:xfrm>
          <a:off x="3556000" y="6398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242906</xdr:rowOff>
    </xdr:from>
    <xdr:ext cx="762000" cy="259045"/>
    <xdr:sp macro="" textlink="">
      <xdr:nvSpPr>
        <xdr:cNvPr id="141" name="テキスト ボックス 140"/>
        <xdr:cNvSpPr txBox="1"/>
      </xdr:nvSpPr>
      <xdr:spPr>
        <a:xfrm>
          <a:off x="3225800" y="616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25,568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93900</xdr:rowOff>
    </xdr:from>
    <xdr:to>
      <xdr:col>2</xdr:col>
      <xdr:colOff>692150</xdr:colOff>
      <xdr:row>34</xdr:row>
      <xdr:rowOff>195500</xdr:rowOff>
    </xdr:to>
    <xdr:sp macro="" textlink="">
      <xdr:nvSpPr>
        <xdr:cNvPr id="142" name="円/楕円 141"/>
        <xdr:cNvSpPr/>
      </xdr:nvSpPr>
      <xdr:spPr bwMode="auto">
        <a:xfrm>
          <a:off x="2857500" y="6361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205677</xdr:rowOff>
    </xdr:from>
    <xdr:ext cx="762000" cy="259045"/>
    <xdr:sp macro="" textlink="">
      <xdr:nvSpPr>
        <xdr:cNvPr id="143" name="テキスト ボックス 142"/>
        <xdr:cNvSpPr txBox="1"/>
      </xdr:nvSpPr>
      <xdr:spPr>
        <a:xfrm>
          <a:off x="2527300" y="613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45,402
45,320
466.02
19,566,517
19,143,132
391,911
11,773,533
19,375,525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9169</xdr:rowOff>
    </xdr:from>
    <xdr:to>
      <xdr:col>6</xdr:col>
      <xdr:colOff>511175</xdr:colOff>
      <xdr:row>38</xdr:row>
      <xdr:rowOff>18294</xdr:rowOff>
    </xdr:to>
    <xdr:cxnSp macro="">
      <xdr:nvCxnSpPr>
        <xdr:cNvPr id="61" name="直線コネクタ 60"/>
        <xdr:cNvCxnSpPr/>
      </xdr:nvCxnSpPr>
      <xdr:spPr>
        <a:xfrm>
          <a:off x="3797300" y="6524269"/>
          <a:ext cx="8382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168161</xdr:rowOff>
    </xdr:from>
    <xdr:to>
      <xdr:col>5</xdr:col>
      <xdr:colOff>358775</xdr:colOff>
      <xdr:row>38</xdr:row>
      <xdr:rowOff>9169</xdr:rowOff>
    </xdr:to>
    <xdr:cxnSp macro="">
      <xdr:nvCxnSpPr>
        <xdr:cNvPr id="64" name="直線コネクタ 63"/>
        <xdr:cNvCxnSpPr/>
      </xdr:nvCxnSpPr>
      <xdr:spPr>
        <a:xfrm>
          <a:off x="2908300" y="6511811"/>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168161</xdr:rowOff>
    </xdr:from>
    <xdr:to>
      <xdr:col>4</xdr:col>
      <xdr:colOff>155575</xdr:colOff>
      <xdr:row>37</xdr:row>
      <xdr:rowOff>170694</xdr:rowOff>
    </xdr:to>
    <xdr:cxnSp macro="">
      <xdr:nvCxnSpPr>
        <xdr:cNvPr id="67" name="直線コネクタ 66"/>
        <xdr:cNvCxnSpPr/>
      </xdr:nvCxnSpPr>
      <xdr:spPr>
        <a:xfrm flipV="1">
          <a:off x="2019300" y="6511811"/>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145034</xdr:rowOff>
    </xdr:from>
    <xdr:to>
      <xdr:col>2</xdr:col>
      <xdr:colOff>638175</xdr:colOff>
      <xdr:row>37</xdr:row>
      <xdr:rowOff>170694</xdr:rowOff>
    </xdr:to>
    <xdr:cxnSp macro="">
      <xdr:nvCxnSpPr>
        <xdr:cNvPr id="70" name="直線コネクタ 69"/>
        <xdr:cNvCxnSpPr/>
      </xdr:nvCxnSpPr>
      <xdr:spPr>
        <a:xfrm>
          <a:off x="1130300" y="6488684"/>
          <a:ext cx="8890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138944</xdr:rowOff>
    </xdr:from>
    <xdr:to>
      <xdr:col>6</xdr:col>
      <xdr:colOff>561975</xdr:colOff>
      <xdr:row>38</xdr:row>
      <xdr:rowOff>69094</xdr:rowOff>
    </xdr:to>
    <xdr:sp macro="" textlink="">
      <xdr:nvSpPr>
        <xdr:cNvPr id="80" name="円/楕円 79"/>
        <xdr:cNvSpPr/>
      </xdr:nvSpPr>
      <xdr:spPr>
        <a:xfrm>
          <a:off x="4584700" y="64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117371</xdr:rowOff>
    </xdr:from>
    <xdr:ext cx="534377" cy="259045"/>
    <xdr:sp macro="" textlink="">
      <xdr:nvSpPr>
        <xdr:cNvPr id="81" name="人件費該当値テキスト"/>
        <xdr:cNvSpPr txBox="1"/>
      </xdr:nvSpPr>
      <xdr:spPr>
        <a:xfrm>
          <a:off x="4686300" y="64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50,373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129819</xdr:rowOff>
    </xdr:from>
    <xdr:to>
      <xdr:col>5</xdr:col>
      <xdr:colOff>409575</xdr:colOff>
      <xdr:row>38</xdr:row>
      <xdr:rowOff>59969</xdr:rowOff>
    </xdr:to>
    <xdr:sp macro="" textlink="">
      <xdr:nvSpPr>
        <xdr:cNvPr id="82" name="円/楕円 81"/>
        <xdr:cNvSpPr/>
      </xdr:nvSpPr>
      <xdr:spPr>
        <a:xfrm>
          <a:off x="3746500" y="64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51096</xdr:rowOff>
    </xdr:from>
    <xdr:ext cx="534377" cy="259045"/>
    <xdr:sp macro="" textlink="">
      <xdr:nvSpPr>
        <xdr:cNvPr id="83" name="テキスト ボックス 82"/>
        <xdr:cNvSpPr txBox="1"/>
      </xdr:nvSpPr>
      <xdr:spPr>
        <a:xfrm>
          <a:off x="3530111" y="656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117361</xdr:rowOff>
    </xdr:from>
    <xdr:to>
      <xdr:col>4</xdr:col>
      <xdr:colOff>206375</xdr:colOff>
      <xdr:row>38</xdr:row>
      <xdr:rowOff>47510</xdr:rowOff>
    </xdr:to>
    <xdr:sp macro="" textlink="">
      <xdr:nvSpPr>
        <xdr:cNvPr id="84" name="円/楕円 83"/>
        <xdr:cNvSpPr/>
      </xdr:nvSpPr>
      <xdr:spPr>
        <a:xfrm>
          <a:off x="2857500" y="64610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38638</xdr:rowOff>
    </xdr:from>
    <xdr:ext cx="534377" cy="259045"/>
    <xdr:sp macro="" textlink="">
      <xdr:nvSpPr>
        <xdr:cNvPr id="85" name="テキスト ボックス 84"/>
        <xdr:cNvSpPr txBox="1"/>
      </xdr:nvSpPr>
      <xdr:spPr>
        <a:xfrm>
          <a:off x="2641111" y="655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119894</xdr:rowOff>
    </xdr:from>
    <xdr:to>
      <xdr:col>3</xdr:col>
      <xdr:colOff>3175</xdr:colOff>
      <xdr:row>38</xdr:row>
      <xdr:rowOff>50044</xdr:rowOff>
    </xdr:to>
    <xdr:sp macro="" textlink="">
      <xdr:nvSpPr>
        <xdr:cNvPr id="86" name="円/楕円 85"/>
        <xdr:cNvSpPr/>
      </xdr:nvSpPr>
      <xdr:spPr>
        <a:xfrm>
          <a:off x="1968500" y="64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41171</xdr:rowOff>
    </xdr:from>
    <xdr:ext cx="534377" cy="259045"/>
    <xdr:sp macro="" textlink="">
      <xdr:nvSpPr>
        <xdr:cNvPr id="87" name="テキスト ボックス 86"/>
        <xdr:cNvSpPr txBox="1"/>
      </xdr:nvSpPr>
      <xdr:spPr>
        <a:xfrm>
          <a:off x="1752111" y="65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94234</xdr:rowOff>
    </xdr:from>
    <xdr:to>
      <xdr:col>1</xdr:col>
      <xdr:colOff>485775</xdr:colOff>
      <xdr:row>38</xdr:row>
      <xdr:rowOff>24385</xdr:rowOff>
    </xdr:to>
    <xdr:sp macro="" textlink="">
      <xdr:nvSpPr>
        <xdr:cNvPr id="88" name="円/楕円 87"/>
        <xdr:cNvSpPr/>
      </xdr:nvSpPr>
      <xdr:spPr>
        <a:xfrm>
          <a:off x="1079500" y="6437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15511</xdr:rowOff>
    </xdr:from>
    <xdr:ext cx="534377" cy="259045"/>
    <xdr:sp macro="" textlink="">
      <xdr:nvSpPr>
        <xdr:cNvPr id="89" name="テキスト ボックス 88"/>
        <xdr:cNvSpPr txBox="1"/>
      </xdr:nvSpPr>
      <xdr:spPr>
        <a:xfrm>
          <a:off x="863111" y="653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152110</xdr:rowOff>
    </xdr:from>
    <xdr:to>
      <xdr:col>6</xdr:col>
      <xdr:colOff>511175</xdr:colOff>
      <xdr:row>56</xdr:row>
      <xdr:rowOff>3618</xdr:rowOff>
    </xdr:to>
    <xdr:cxnSp macro="">
      <xdr:nvCxnSpPr>
        <xdr:cNvPr id="121" name="直線コネクタ 120"/>
        <xdr:cNvCxnSpPr/>
      </xdr:nvCxnSpPr>
      <xdr:spPr>
        <a:xfrm>
          <a:off x="3797300" y="9581860"/>
          <a:ext cx="8382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152110</xdr:rowOff>
    </xdr:from>
    <xdr:to>
      <xdr:col>5</xdr:col>
      <xdr:colOff>358775</xdr:colOff>
      <xdr:row>56</xdr:row>
      <xdr:rowOff>48227</xdr:rowOff>
    </xdr:to>
    <xdr:cxnSp macro="">
      <xdr:nvCxnSpPr>
        <xdr:cNvPr id="124" name="直線コネクタ 123"/>
        <xdr:cNvCxnSpPr/>
      </xdr:nvCxnSpPr>
      <xdr:spPr>
        <a:xfrm flipV="1">
          <a:off x="2908300" y="9581860"/>
          <a:ext cx="889000" cy="6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48227</xdr:rowOff>
    </xdr:from>
    <xdr:to>
      <xdr:col>4</xdr:col>
      <xdr:colOff>155575</xdr:colOff>
      <xdr:row>56</xdr:row>
      <xdr:rowOff>64213</xdr:rowOff>
    </xdr:to>
    <xdr:cxnSp macro="">
      <xdr:nvCxnSpPr>
        <xdr:cNvPr id="127" name="直線コネクタ 126"/>
        <xdr:cNvCxnSpPr/>
      </xdr:nvCxnSpPr>
      <xdr:spPr>
        <a:xfrm flipV="1">
          <a:off x="2019300" y="9649427"/>
          <a:ext cx="889000"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32111</xdr:rowOff>
    </xdr:from>
    <xdr:to>
      <xdr:col>2</xdr:col>
      <xdr:colOff>638175</xdr:colOff>
      <xdr:row>56</xdr:row>
      <xdr:rowOff>64213</xdr:rowOff>
    </xdr:to>
    <xdr:cxnSp macro="">
      <xdr:nvCxnSpPr>
        <xdr:cNvPr id="130" name="直線コネクタ 129"/>
        <xdr:cNvCxnSpPr/>
      </xdr:nvCxnSpPr>
      <xdr:spPr>
        <a:xfrm>
          <a:off x="1130300" y="9633311"/>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124268</xdr:rowOff>
    </xdr:from>
    <xdr:to>
      <xdr:col>6</xdr:col>
      <xdr:colOff>561975</xdr:colOff>
      <xdr:row>56</xdr:row>
      <xdr:rowOff>54418</xdr:rowOff>
    </xdr:to>
    <xdr:sp macro="" textlink="">
      <xdr:nvSpPr>
        <xdr:cNvPr id="140" name="円/楕円 139"/>
        <xdr:cNvSpPr/>
      </xdr:nvSpPr>
      <xdr:spPr>
        <a:xfrm>
          <a:off x="4584700" y="955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147145</xdr:rowOff>
    </xdr:from>
    <xdr:ext cx="534377" cy="259045"/>
    <xdr:sp macro="" textlink="">
      <xdr:nvSpPr>
        <xdr:cNvPr id="141" name="物件費該当値テキスト"/>
        <xdr:cNvSpPr txBox="1"/>
      </xdr:nvSpPr>
      <xdr:spPr>
        <a:xfrm>
          <a:off x="4686300" y="940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57,334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101310</xdr:rowOff>
    </xdr:from>
    <xdr:to>
      <xdr:col>5</xdr:col>
      <xdr:colOff>409575</xdr:colOff>
      <xdr:row>56</xdr:row>
      <xdr:rowOff>31460</xdr:rowOff>
    </xdr:to>
    <xdr:sp macro="" textlink="">
      <xdr:nvSpPr>
        <xdr:cNvPr id="142" name="円/楕円 141"/>
        <xdr:cNvSpPr/>
      </xdr:nvSpPr>
      <xdr:spPr>
        <a:xfrm>
          <a:off x="3746500" y="953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47987</xdr:rowOff>
    </xdr:from>
    <xdr:ext cx="534377" cy="259045"/>
    <xdr:sp macro="" textlink="">
      <xdr:nvSpPr>
        <xdr:cNvPr id="143" name="テキスト ボックス 142"/>
        <xdr:cNvSpPr txBox="1"/>
      </xdr:nvSpPr>
      <xdr:spPr>
        <a:xfrm>
          <a:off x="3530111" y="930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168877</xdr:rowOff>
    </xdr:from>
    <xdr:to>
      <xdr:col>4</xdr:col>
      <xdr:colOff>206375</xdr:colOff>
      <xdr:row>56</xdr:row>
      <xdr:rowOff>99027</xdr:rowOff>
    </xdr:to>
    <xdr:sp macro="" textlink="">
      <xdr:nvSpPr>
        <xdr:cNvPr id="144" name="円/楕円 143"/>
        <xdr:cNvSpPr/>
      </xdr:nvSpPr>
      <xdr:spPr>
        <a:xfrm>
          <a:off x="2857500" y="95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115554</xdr:rowOff>
    </xdr:from>
    <xdr:ext cx="534377" cy="259045"/>
    <xdr:sp macro="" textlink="">
      <xdr:nvSpPr>
        <xdr:cNvPr id="145" name="テキスト ボックス 144"/>
        <xdr:cNvSpPr txBox="1"/>
      </xdr:nvSpPr>
      <xdr:spPr>
        <a:xfrm>
          <a:off x="2641111" y="937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13413</xdr:rowOff>
    </xdr:from>
    <xdr:to>
      <xdr:col>3</xdr:col>
      <xdr:colOff>3175</xdr:colOff>
      <xdr:row>56</xdr:row>
      <xdr:rowOff>115013</xdr:rowOff>
    </xdr:to>
    <xdr:sp macro="" textlink="">
      <xdr:nvSpPr>
        <xdr:cNvPr id="146" name="円/楕円 145"/>
        <xdr:cNvSpPr/>
      </xdr:nvSpPr>
      <xdr:spPr>
        <a:xfrm>
          <a:off x="1968500" y="961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131540</xdr:rowOff>
    </xdr:from>
    <xdr:ext cx="534377" cy="259045"/>
    <xdr:sp macro="" textlink="">
      <xdr:nvSpPr>
        <xdr:cNvPr id="147" name="テキスト ボックス 146"/>
        <xdr:cNvSpPr txBox="1"/>
      </xdr:nvSpPr>
      <xdr:spPr>
        <a:xfrm>
          <a:off x="1752111" y="938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152761</xdr:rowOff>
    </xdr:from>
    <xdr:to>
      <xdr:col>1</xdr:col>
      <xdr:colOff>485775</xdr:colOff>
      <xdr:row>56</xdr:row>
      <xdr:rowOff>82911</xdr:rowOff>
    </xdr:to>
    <xdr:sp macro="" textlink="">
      <xdr:nvSpPr>
        <xdr:cNvPr id="148" name="円/楕円 147"/>
        <xdr:cNvSpPr/>
      </xdr:nvSpPr>
      <xdr:spPr>
        <a:xfrm>
          <a:off x="1079500" y="95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99438</xdr:rowOff>
    </xdr:from>
    <xdr:ext cx="534377" cy="259045"/>
    <xdr:sp macro="" textlink="">
      <xdr:nvSpPr>
        <xdr:cNvPr id="149" name="テキスト ボックス 148"/>
        <xdr:cNvSpPr txBox="1"/>
      </xdr:nvSpPr>
      <xdr:spPr>
        <a:xfrm>
          <a:off x="863111" y="935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74092</xdr:rowOff>
    </xdr:from>
    <xdr:to>
      <xdr:col>6</xdr:col>
      <xdr:colOff>511175</xdr:colOff>
      <xdr:row>73</xdr:row>
      <xdr:rowOff>94132</xdr:rowOff>
    </xdr:to>
    <xdr:cxnSp macro="">
      <xdr:nvCxnSpPr>
        <xdr:cNvPr id="178" name="直線コネクタ 177"/>
        <xdr:cNvCxnSpPr/>
      </xdr:nvCxnSpPr>
      <xdr:spPr>
        <a:xfrm>
          <a:off x="3797300" y="12589942"/>
          <a:ext cx="8382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74092</xdr:rowOff>
    </xdr:from>
    <xdr:to>
      <xdr:col>5</xdr:col>
      <xdr:colOff>358775</xdr:colOff>
      <xdr:row>74</xdr:row>
      <xdr:rowOff>121641</xdr:rowOff>
    </xdr:to>
    <xdr:cxnSp macro="">
      <xdr:nvCxnSpPr>
        <xdr:cNvPr id="181" name="直線コネクタ 180"/>
        <xdr:cNvCxnSpPr/>
      </xdr:nvCxnSpPr>
      <xdr:spPr>
        <a:xfrm flipV="1">
          <a:off x="2908300" y="12589942"/>
          <a:ext cx="889000" cy="2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20295</xdr:rowOff>
    </xdr:from>
    <xdr:to>
      <xdr:col>4</xdr:col>
      <xdr:colOff>155575</xdr:colOff>
      <xdr:row>74</xdr:row>
      <xdr:rowOff>121641</xdr:rowOff>
    </xdr:to>
    <xdr:cxnSp macro="">
      <xdr:nvCxnSpPr>
        <xdr:cNvPr id="184" name="直線コネクタ 183"/>
        <xdr:cNvCxnSpPr/>
      </xdr:nvCxnSpPr>
      <xdr:spPr>
        <a:xfrm>
          <a:off x="2019300" y="12536145"/>
          <a:ext cx="889000" cy="27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20295</xdr:rowOff>
    </xdr:from>
    <xdr:to>
      <xdr:col>2</xdr:col>
      <xdr:colOff>638175</xdr:colOff>
      <xdr:row>74</xdr:row>
      <xdr:rowOff>20066</xdr:rowOff>
    </xdr:to>
    <xdr:cxnSp macro="">
      <xdr:nvCxnSpPr>
        <xdr:cNvPr id="187" name="直線コネクタ 186"/>
        <xdr:cNvCxnSpPr/>
      </xdr:nvCxnSpPr>
      <xdr:spPr>
        <a:xfrm flipV="1">
          <a:off x="1130300" y="12536145"/>
          <a:ext cx="889000" cy="17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43332</xdr:rowOff>
    </xdr:from>
    <xdr:to>
      <xdr:col>6</xdr:col>
      <xdr:colOff>561975</xdr:colOff>
      <xdr:row>73</xdr:row>
      <xdr:rowOff>144932</xdr:rowOff>
    </xdr:to>
    <xdr:sp macro="" textlink="">
      <xdr:nvSpPr>
        <xdr:cNvPr id="197" name="円/楕円 196"/>
        <xdr:cNvSpPr/>
      </xdr:nvSpPr>
      <xdr:spPr>
        <a:xfrm>
          <a:off x="4584700" y="125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66209</xdr:rowOff>
    </xdr:from>
    <xdr:ext cx="534377" cy="259045"/>
    <xdr:sp macro="" textlink="">
      <xdr:nvSpPr>
        <xdr:cNvPr id="198" name="維持補修費該当値テキスト"/>
        <xdr:cNvSpPr txBox="1"/>
      </xdr:nvSpPr>
      <xdr:spPr>
        <a:xfrm>
          <a:off x="4686300" y="1241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12,848</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23292</xdr:rowOff>
    </xdr:from>
    <xdr:to>
      <xdr:col>5</xdr:col>
      <xdr:colOff>409575</xdr:colOff>
      <xdr:row>73</xdr:row>
      <xdr:rowOff>124892</xdr:rowOff>
    </xdr:to>
    <xdr:sp macro="" textlink="">
      <xdr:nvSpPr>
        <xdr:cNvPr id="199" name="円/楕円 198"/>
        <xdr:cNvSpPr/>
      </xdr:nvSpPr>
      <xdr:spPr>
        <a:xfrm>
          <a:off x="3746500" y="1253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141419</xdr:rowOff>
    </xdr:from>
    <xdr:ext cx="534377" cy="259045"/>
    <xdr:sp macro="" textlink="">
      <xdr:nvSpPr>
        <xdr:cNvPr id="200" name="テキスト ボックス 199"/>
        <xdr:cNvSpPr txBox="1"/>
      </xdr:nvSpPr>
      <xdr:spPr>
        <a:xfrm>
          <a:off x="3530111" y="1231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70841</xdr:rowOff>
    </xdr:from>
    <xdr:to>
      <xdr:col>4</xdr:col>
      <xdr:colOff>206375</xdr:colOff>
      <xdr:row>75</xdr:row>
      <xdr:rowOff>991</xdr:rowOff>
    </xdr:to>
    <xdr:sp macro="" textlink="">
      <xdr:nvSpPr>
        <xdr:cNvPr id="201" name="円/楕円 200"/>
        <xdr:cNvSpPr/>
      </xdr:nvSpPr>
      <xdr:spPr>
        <a:xfrm>
          <a:off x="2857500" y="1275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17518</xdr:rowOff>
    </xdr:from>
    <xdr:ext cx="534377" cy="259045"/>
    <xdr:sp macro="" textlink="">
      <xdr:nvSpPr>
        <xdr:cNvPr id="202" name="テキスト ボックス 201"/>
        <xdr:cNvSpPr txBox="1"/>
      </xdr:nvSpPr>
      <xdr:spPr>
        <a:xfrm>
          <a:off x="2641111" y="1253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10,237</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140945</xdr:rowOff>
    </xdr:from>
    <xdr:to>
      <xdr:col>3</xdr:col>
      <xdr:colOff>3175</xdr:colOff>
      <xdr:row>73</xdr:row>
      <xdr:rowOff>71095</xdr:rowOff>
    </xdr:to>
    <xdr:sp macro="" textlink="">
      <xdr:nvSpPr>
        <xdr:cNvPr id="203" name="円/楕円 202"/>
        <xdr:cNvSpPr/>
      </xdr:nvSpPr>
      <xdr:spPr>
        <a:xfrm>
          <a:off x="1968500" y="124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87622</xdr:rowOff>
    </xdr:from>
    <xdr:ext cx="534377" cy="259045"/>
    <xdr:sp macro="" textlink="">
      <xdr:nvSpPr>
        <xdr:cNvPr id="204" name="テキスト ボックス 203"/>
        <xdr:cNvSpPr txBox="1"/>
      </xdr:nvSpPr>
      <xdr:spPr>
        <a:xfrm>
          <a:off x="1752111" y="1226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13,817</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140716</xdr:rowOff>
    </xdr:from>
    <xdr:to>
      <xdr:col>1</xdr:col>
      <xdr:colOff>485775</xdr:colOff>
      <xdr:row>74</xdr:row>
      <xdr:rowOff>70866</xdr:rowOff>
    </xdr:to>
    <xdr:sp macro="" textlink="">
      <xdr:nvSpPr>
        <xdr:cNvPr id="205" name="円/楕円 204"/>
        <xdr:cNvSpPr/>
      </xdr:nvSpPr>
      <xdr:spPr>
        <a:xfrm>
          <a:off x="1079500" y="126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87393</xdr:rowOff>
    </xdr:from>
    <xdr:ext cx="534377" cy="259045"/>
    <xdr:sp macro="" textlink="">
      <xdr:nvSpPr>
        <xdr:cNvPr id="206" name="テキスト ボックス 205"/>
        <xdr:cNvSpPr txBox="1"/>
      </xdr:nvSpPr>
      <xdr:spPr>
        <a:xfrm>
          <a:off x="863111" y="1243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79102</xdr:rowOff>
    </xdr:from>
    <xdr:to>
      <xdr:col>6</xdr:col>
      <xdr:colOff>511175</xdr:colOff>
      <xdr:row>97</xdr:row>
      <xdr:rowOff>102533</xdr:rowOff>
    </xdr:to>
    <xdr:cxnSp macro="">
      <xdr:nvCxnSpPr>
        <xdr:cNvPr id="236" name="直線コネクタ 235"/>
        <xdr:cNvCxnSpPr/>
      </xdr:nvCxnSpPr>
      <xdr:spPr>
        <a:xfrm>
          <a:off x="3797300" y="16709752"/>
          <a:ext cx="8382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79102</xdr:rowOff>
    </xdr:from>
    <xdr:to>
      <xdr:col>5</xdr:col>
      <xdr:colOff>358775</xdr:colOff>
      <xdr:row>98</xdr:row>
      <xdr:rowOff>11761</xdr:rowOff>
    </xdr:to>
    <xdr:cxnSp macro="">
      <xdr:nvCxnSpPr>
        <xdr:cNvPr id="239" name="直線コネクタ 238"/>
        <xdr:cNvCxnSpPr/>
      </xdr:nvCxnSpPr>
      <xdr:spPr>
        <a:xfrm flipV="1">
          <a:off x="2908300" y="16709752"/>
          <a:ext cx="889000" cy="10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11761</xdr:rowOff>
    </xdr:from>
    <xdr:to>
      <xdr:col>4</xdr:col>
      <xdr:colOff>155575</xdr:colOff>
      <xdr:row>98</xdr:row>
      <xdr:rowOff>36297</xdr:rowOff>
    </xdr:to>
    <xdr:cxnSp macro="">
      <xdr:nvCxnSpPr>
        <xdr:cNvPr id="242" name="直線コネクタ 241"/>
        <xdr:cNvCxnSpPr/>
      </xdr:nvCxnSpPr>
      <xdr:spPr>
        <a:xfrm flipV="1">
          <a:off x="2019300" y="16813861"/>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32962</xdr:rowOff>
    </xdr:from>
    <xdr:to>
      <xdr:col>2</xdr:col>
      <xdr:colOff>638175</xdr:colOff>
      <xdr:row>98</xdr:row>
      <xdr:rowOff>36297</xdr:rowOff>
    </xdr:to>
    <xdr:cxnSp macro="">
      <xdr:nvCxnSpPr>
        <xdr:cNvPr id="245" name="直線コネクタ 244"/>
        <xdr:cNvCxnSpPr/>
      </xdr:nvCxnSpPr>
      <xdr:spPr>
        <a:xfrm>
          <a:off x="1130300" y="16835062"/>
          <a:ext cx="889000" cy="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51733</xdr:rowOff>
    </xdr:from>
    <xdr:to>
      <xdr:col>6</xdr:col>
      <xdr:colOff>561975</xdr:colOff>
      <xdr:row>97</xdr:row>
      <xdr:rowOff>153333</xdr:rowOff>
    </xdr:to>
    <xdr:sp macro="" textlink="">
      <xdr:nvSpPr>
        <xdr:cNvPr id="255" name="円/楕円 254"/>
        <xdr:cNvSpPr/>
      </xdr:nvSpPr>
      <xdr:spPr>
        <a:xfrm>
          <a:off x="4584700" y="166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30160</xdr:rowOff>
    </xdr:from>
    <xdr:ext cx="534377" cy="259045"/>
    <xdr:sp macro="" textlink="">
      <xdr:nvSpPr>
        <xdr:cNvPr id="256" name="扶助費該当値テキスト"/>
        <xdr:cNvSpPr txBox="1"/>
      </xdr:nvSpPr>
      <xdr:spPr>
        <a:xfrm>
          <a:off x="4686300" y="1666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54,951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28302</xdr:rowOff>
    </xdr:from>
    <xdr:to>
      <xdr:col>5</xdr:col>
      <xdr:colOff>409575</xdr:colOff>
      <xdr:row>97</xdr:row>
      <xdr:rowOff>129902</xdr:rowOff>
    </xdr:to>
    <xdr:sp macro="" textlink="">
      <xdr:nvSpPr>
        <xdr:cNvPr id="257" name="円/楕円 256"/>
        <xdr:cNvSpPr/>
      </xdr:nvSpPr>
      <xdr:spPr>
        <a:xfrm>
          <a:off x="3746500" y="166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121029</xdr:rowOff>
    </xdr:from>
    <xdr:ext cx="534377" cy="259045"/>
    <xdr:sp macro="" textlink="">
      <xdr:nvSpPr>
        <xdr:cNvPr id="258" name="テキスト ボックス 257"/>
        <xdr:cNvSpPr txBox="1"/>
      </xdr:nvSpPr>
      <xdr:spPr>
        <a:xfrm>
          <a:off x="3530111" y="1675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132411</xdr:rowOff>
    </xdr:from>
    <xdr:to>
      <xdr:col>4</xdr:col>
      <xdr:colOff>206375</xdr:colOff>
      <xdr:row>98</xdr:row>
      <xdr:rowOff>62561</xdr:rowOff>
    </xdr:to>
    <xdr:sp macro="" textlink="">
      <xdr:nvSpPr>
        <xdr:cNvPr id="259" name="円/楕円 258"/>
        <xdr:cNvSpPr/>
      </xdr:nvSpPr>
      <xdr:spPr>
        <a:xfrm>
          <a:off x="2857500" y="1676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53688</xdr:rowOff>
    </xdr:from>
    <xdr:ext cx="534377" cy="259045"/>
    <xdr:sp macro="" textlink="">
      <xdr:nvSpPr>
        <xdr:cNvPr id="260" name="テキスト ボックス 259"/>
        <xdr:cNvSpPr txBox="1"/>
      </xdr:nvSpPr>
      <xdr:spPr>
        <a:xfrm>
          <a:off x="2641111" y="1685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156947</xdr:rowOff>
    </xdr:from>
    <xdr:to>
      <xdr:col>3</xdr:col>
      <xdr:colOff>3175</xdr:colOff>
      <xdr:row>98</xdr:row>
      <xdr:rowOff>87097</xdr:rowOff>
    </xdr:to>
    <xdr:sp macro="" textlink="">
      <xdr:nvSpPr>
        <xdr:cNvPr id="261" name="円/楕円 260"/>
        <xdr:cNvSpPr/>
      </xdr:nvSpPr>
      <xdr:spPr>
        <a:xfrm>
          <a:off x="1968500" y="167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78224</xdr:rowOff>
    </xdr:from>
    <xdr:ext cx="534377" cy="259045"/>
    <xdr:sp macro="" textlink="">
      <xdr:nvSpPr>
        <xdr:cNvPr id="262" name="テキスト ボックス 261"/>
        <xdr:cNvSpPr txBox="1"/>
      </xdr:nvSpPr>
      <xdr:spPr>
        <a:xfrm>
          <a:off x="1752111" y="1688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153612</xdr:rowOff>
    </xdr:from>
    <xdr:to>
      <xdr:col>1</xdr:col>
      <xdr:colOff>485775</xdr:colOff>
      <xdr:row>98</xdr:row>
      <xdr:rowOff>83762</xdr:rowOff>
    </xdr:to>
    <xdr:sp macro="" textlink="">
      <xdr:nvSpPr>
        <xdr:cNvPr id="263" name="円/楕円 262"/>
        <xdr:cNvSpPr/>
      </xdr:nvSpPr>
      <xdr:spPr>
        <a:xfrm>
          <a:off x="1079500" y="167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100289</xdr:rowOff>
    </xdr:from>
    <xdr:ext cx="534377" cy="259045"/>
    <xdr:sp macro="" textlink="">
      <xdr:nvSpPr>
        <xdr:cNvPr id="264" name="テキスト ボックス 263"/>
        <xdr:cNvSpPr txBox="1"/>
      </xdr:nvSpPr>
      <xdr:spPr>
        <a:xfrm>
          <a:off x="863111" y="1655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51841</xdr:rowOff>
    </xdr:from>
    <xdr:to>
      <xdr:col>15</xdr:col>
      <xdr:colOff>180975</xdr:colOff>
      <xdr:row>35</xdr:row>
      <xdr:rowOff>128390</xdr:rowOff>
    </xdr:to>
    <xdr:cxnSp macro="">
      <xdr:nvCxnSpPr>
        <xdr:cNvPr id="295" name="直線コネクタ 294"/>
        <xdr:cNvCxnSpPr/>
      </xdr:nvCxnSpPr>
      <xdr:spPr>
        <a:xfrm flipV="1">
          <a:off x="9639300" y="5881141"/>
          <a:ext cx="838200" cy="24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128390</xdr:rowOff>
    </xdr:from>
    <xdr:to>
      <xdr:col>14</xdr:col>
      <xdr:colOff>28575</xdr:colOff>
      <xdr:row>36</xdr:row>
      <xdr:rowOff>21916</xdr:rowOff>
    </xdr:to>
    <xdr:cxnSp macro="">
      <xdr:nvCxnSpPr>
        <xdr:cNvPr id="298" name="直線コネクタ 297"/>
        <xdr:cNvCxnSpPr/>
      </xdr:nvCxnSpPr>
      <xdr:spPr>
        <a:xfrm flipV="1">
          <a:off x="8750300" y="6129140"/>
          <a:ext cx="889000" cy="6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21916</xdr:rowOff>
    </xdr:from>
    <xdr:to>
      <xdr:col>12</xdr:col>
      <xdr:colOff>511175</xdr:colOff>
      <xdr:row>36</xdr:row>
      <xdr:rowOff>25226</xdr:rowOff>
    </xdr:to>
    <xdr:cxnSp macro="">
      <xdr:nvCxnSpPr>
        <xdr:cNvPr id="301" name="直線コネクタ 300"/>
        <xdr:cNvCxnSpPr/>
      </xdr:nvCxnSpPr>
      <xdr:spPr>
        <a:xfrm flipV="1">
          <a:off x="7861300" y="6194116"/>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8729</xdr:rowOff>
    </xdr:from>
    <xdr:ext cx="534377" cy="259045"/>
    <xdr:sp macro="" textlink="">
      <xdr:nvSpPr>
        <xdr:cNvPr id="303" name="テキスト ボックス 302"/>
        <xdr:cNvSpPr txBox="1"/>
      </xdr:nvSpPr>
      <xdr:spPr>
        <a:xfrm>
          <a:off x="8483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25226</xdr:rowOff>
    </xdr:from>
    <xdr:to>
      <xdr:col>11</xdr:col>
      <xdr:colOff>307975</xdr:colOff>
      <xdr:row>36</xdr:row>
      <xdr:rowOff>87002</xdr:rowOff>
    </xdr:to>
    <xdr:cxnSp macro="">
      <xdr:nvCxnSpPr>
        <xdr:cNvPr id="304" name="直線コネクタ 303"/>
        <xdr:cNvCxnSpPr/>
      </xdr:nvCxnSpPr>
      <xdr:spPr>
        <a:xfrm flipV="1">
          <a:off x="6972300" y="6197426"/>
          <a:ext cx="889000" cy="6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39035</xdr:rowOff>
    </xdr:from>
    <xdr:ext cx="534377" cy="259045"/>
    <xdr:sp macro="" textlink="">
      <xdr:nvSpPr>
        <xdr:cNvPr id="306" name="テキスト ボックス 305"/>
        <xdr:cNvSpPr txBox="1"/>
      </xdr:nvSpPr>
      <xdr:spPr>
        <a:xfrm>
          <a:off x="7594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40004</xdr:rowOff>
    </xdr:from>
    <xdr:ext cx="534377" cy="259045"/>
    <xdr:sp macro="" textlink="">
      <xdr:nvSpPr>
        <xdr:cNvPr id="308" name="テキスト ボックス 307"/>
        <xdr:cNvSpPr txBox="1"/>
      </xdr:nvSpPr>
      <xdr:spPr>
        <a:xfrm>
          <a:off x="6705111" y="63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1041</xdr:rowOff>
    </xdr:from>
    <xdr:to>
      <xdr:col>15</xdr:col>
      <xdr:colOff>231775</xdr:colOff>
      <xdr:row>34</xdr:row>
      <xdr:rowOff>102641</xdr:rowOff>
    </xdr:to>
    <xdr:sp macro="" textlink="">
      <xdr:nvSpPr>
        <xdr:cNvPr id="314" name="円/楕円 313"/>
        <xdr:cNvSpPr/>
      </xdr:nvSpPr>
      <xdr:spPr>
        <a:xfrm>
          <a:off x="10426700" y="58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23918</xdr:rowOff>
    </xdr:from>
    <xdr:ext cx="534377" cy="259045"/>
    <xdr:sp macro="" textlink="">
      <xdr:nvSpPr>
        <xdr:cNvPr id="315" name="補助費等該当値テキスト"/>
        <xdr:cNvSpPr txBox="1"/>
      </xdr:nvSpPr>
      <xdr:spPr>
        <a:xfrm>
          <a:off x="10528300" y="56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83,071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77590</xdr:rowOff>
    </xdr:from>
    <xdr:to>
      <xdr:col>14</xdr:col>
      <xdr:colOff>79375</xdr:colOff>
      <xdr:row>36</xdr:row>
      <xdr:rowOff>7740</xdr:rowOff>
    </xdr:to>
    <xdr:sp macro="" textlink="">
      <xdr:nvSpPr>
        <xdr:cNvPr id="316" name="円/楕円 315"/>
        <xdr:cNvSpPr/>
      </xdr:nvSpPr>
      <xdr:spPr>
        <a:xfrm>
          <a:off x="9588500" y="60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24267</xdr:rowOff>
    </xdr:from>
    <xdr:ext cx="534377" cy="259045"/>
    <xdr:sp macro="" textlink="">
      <xdr:nvSpPr>
        <xdr:cNvPr id="317" name="テキスト ボックス 316"/>
        <xdr:cNvSpPr txBox="1"/>
      </xdr:nvSpPr>
      <xdr:spPr>
        <a:xfrm>
          <a:off x="9372111" y="585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60,289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142566</xdr:rowOff>
    </xdr:from>
    <xdr:to>
      <xdr:col>12</xdr:col>
      <xdr:colOff>561975</xdr:colOff>
      <xdr:row>36</xdr:row>
      <xdr:rowOff>72716</xdr:rowOff>
    </xdr:to>
    <xdr:sp macro="" textlink="">
      <xdr:nvSpPr>
        <xdr:cNvPr id="318" name="円/楕円 317"/>
        <xdr:cNvSpPr/>
      </xdr:nvSpPr>
      <xdr:spPr>
        <a:xfrm>
          <a:off x="8699500" y="614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89243</xdr:rowOff>
    </xdr:from>
    <xdr:ext cx="534377" cy="259045"/>
    <xdr:sp macro="" textlink="">
      <xdr:nvSpPr>
        <xdr:cNvPr id="319" name="テキスト ボックス 318"/>
        <xdr:cNvSpPr txBox="1"/>
      </xdr:nvSpPr>
      <xdr:spPr>
        <a:xfrm>
          <a:off x="8483111" y="591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145876</xdr:rowOff>
    </xdr:from>
    <xdr:to>
      <xdr:col>11</xdr:col>
      <xdr:colOff>358775</xdr:colOff>
      <xdr:row>36</xdr:row>
      <xdr:rowOff>76026</xdr:rowOff>
    </xdr:to>
    <xdr:sp macro="" textlink="">
      <xdr:nvSpPr>
        <xdr:cNvPr id="320" name="円/楕円 319"/>
        <xdr:cNvSpPr/>
      </xdr:nvSpPr>
      <xdr:spPr>
        <a:xfrm>
          <a:off x="7810500" y="614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92553</xdr:rowOff>
    </xdr:from>
    <xdr:ext cx="534377" cy="259045"/>
    <xdr:sp macro="" textlink="">
      <xdr:nvSpPr>
        <xdr:cNvPr id="321" name="テキスト ボックス 320"/>
        <xdr:cNvSpPr txBox="1"/>
      </xdr:nvSpPr>
      <xdr:spPr>
        <a:xfrm>
          <a:off x="7594111" y="592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54,016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36202</xdr:rowOff>
    </xdr:from>
    <xdr:to>
      <xdr:col>10</xdr:col>
      <xdr:colOff>155575</xdr:colOff>
      <xdr:row>36</xdr:row>
      <xdr:rowOff>137802</xdr:rowOff>
    </xdr:to>
    <xdr:sp macro="" textlink="">
      <xdr:nvSpPr>
        <xdr:cNvPr id="322" name="円/楕円 321"/>
        <xdr:cNvSpPr/>
      </xdr:nvSpPr>
      <xdr:spPr>
        <a:xfrm>
          <a:off x="6921500" y="620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154329</xdr:rowOff>
    </xdr:from>
    <xdr:ext cx="534377" cy="259045"/>
    <xdr:sp macro="" textlink="">
      <xdr:nvSpPr>
        <xdr:cNvPr id="323" name="テキスト ボックス 322"/>
        <xdr:cNvSpPr txBox="1"/>
      </xdr:nvSpPr>
      <xdr:spPr>
        <a:xfrm>
          <a:off x="6705111" y="598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49670</xdr:rowOff>
    </xdr:from>
    <xdr:to>
      <xdr:col>15</xdr:col>
      <xdr:colOff>180975</xdr:colOff>
      <xdr:row>56</xdr:row>
      <xdr:rowOff>155816</xdr:rowOff>
    </xdr:to>
    <xdr:cxnSp macro="">
      <xdr:nvCxnSpPr>
        <xdr:cNvPr id="352" name="直線コネクタ 351"/>
        <xdr:cNvCxnSpPr/>
      </xdr:nvCxnSpPr>
      <xdr:spPr>
        <a:xfrm>
          <a:off x="9639300" y="9650870"/>
          <a:ext cx="838200" cy="10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130830</xdr:rowOff>
    </xdr:from>
    <xdr:to>
      <xdr:col>14</xdr:col>
      <xdr:colOff>28575</xdr:colOff>
      <xdr:row>56</xdr:row>
      <xdr:rowOff>49670</xdr:rowOff>
    </xdr:to>
    <xdr:cxnSp macro="">
      <xdr:nvCxnSpPr>
        <xdr:cNvPr id="355" name="直線コネクタ 354"/>
        <xdr:cNvCxnSpPr/>
      </xdr:nvCxnSpPr>
      <xdr:spPr>
        <a:xfrm>
          <a:off x="8750300" y="9389130"/>
          <a:ext cx="889000" cy="26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130830</xdr:rowOff>
    </xdr:from>
    <xdr:to>
      <xdr:col>12</xdr:col>
      <xdr:colOff>511175</xdr:colOff>
      <xdr:row>55</xdr:row>
      <xdr:rowOff>148935</xdr:rowOff>
    </xdr:to>
    <xdr:cxnSp macro="">
      <xdr:nvCxnSpPr>
        <xdr:cNvPr id="358" name="直線コネクタ 357"/>
        <xdr:cNvCxnSpPr/>
      </xdr:nvCxnSpPr>
      <xdr:spPr>
        <a:xfrm flipV="1">
          <a:off x="7861300" y="9389130"/>
          <a:ext cx="889000" cy="18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42453</xdr:rowOff>
    </xdr:from>
    <xdr:to>
      <xdr:col>11</xdr:col>
      <xdr:colOff>307975</xdr:colOff>
      <xdr:row>55</xdr:row>
      <xdr:rowOff>148935</xdr:rowOff>
    </xdr:to>
    <xdr:cxnSp macro="">
      <xdr:nvCxnSpPr>
        <xdr:cNvPr id="361" name="直線コネクタ 360"/>
        <xdr:cNvCxnSpPr/>
      </xdr:nvCxnSpPr>
      <xdr:spPr>
        <a:xfrm>
          <a:off x="6972300" y="9472203"/>
          <a:ext cx="889000" cy="10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105016</xdr:rowOff>
    </xdr:from>
    <xdr:to>
      <xdr:col>15</xdr:col>
      <xdr:colOff>231775</xdr:colOff>
      <xdr:row>57</xdr:row>
      <xdr:rowOff>35166</xdr:rowOff>
    </xdr:to>
    <xdr:sp macro="" textlink="">
      <xdr:nvSpPr>
        <xdr:cNvPr id="371" name="円/楕円 370"/>
        <xdr:cNvSpPr/>
      </xdr:nvSpPr>
      <xdr:spPr>
        <a:xfrm>
          <a:off x="10426700" y="97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127893</xdr:rowOff>
    </xdr:from>
    <xdr:ext cx="534377" cy="259045"/>
    <xdr:sp macro="" textlink="">
      <xdr:nvSpPr>
        <xdr:cNvPr id="372" name="普通建設事業費該当値テキスト"/>
        <xdr:cNvSpPr txBox="1"/>
      </xdr:nvSpPr>
      <xdr:spPr>
        <a:xfrm>
          <a:off x="10528300" y="955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52,885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170320</xdr:rowOff>
    </xdr:from>
    <xdr:to>
      <xdr:col>14</xdr:col>
      <xdr:colOff>79375</xdr:colOff>
      <xdr:row>56</xdr:row>
      <xdr:rowOff>100470</xdr:rowOff>
    </xdr:to>
    <xdr:sp macro="" textlink="">
      <xdr:nvSpPr>
        <xdr:cNvPr id="373" name="円/楕円 372"/>
        <xdr:cNvSpPr/>
      </xdr:nvSpPr>
      <xdr:spPr>
        <a:xfrm>
          <a:off x="9588500" y="96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116997</xdr:rowOff>
    </xdr:from>
    <xdr:ext cx="534377" cy="259045"/>
    <xdr:sp macro="" textlink="">
      <xdr:nvSpPr>
        <xdr:cNvPr id="374" name="テキスト ボックス 373"/>
        <xdr:cNvSpPr txBox="1"/>
      </xdr:nvSpPr>
      <xdr:spPr>
        <a:xfrm>
          <a:off x="9372111" y="937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80030</xdr:rowOff>
    </xdr:from>
    <xdr:to>
      <xdr:col>12</xdr:col>
      <xdr:colOff>561975</xdr:colOff>
      <xdr:row>55</xdr:row>
      <xdr:rowOff>10180</xdr:rowOff>
    </xdr:to>
    <xdr:sp macro="" textlink="">
      <xdr:nvSpPr>
        <xdr:cNvPr id="375" name="円/楕円 374"/>
        <xdr:cNvSpPr/>
      </xdr:nvSpPr>
      <xdr:spPr>
        <a:xfrm>
          <a:off x="8699500" y="933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26707</xdr:rowOff>
    </xdr:from>
    <xdr:ext cx="599010" cy="259045"/>
    <xdr:sp macro="" textlink="">
      <xdr:nvSpPr>
        <xdr:cNvPr id="376" name="テキスト ボックス 375"/>
        <xdr:cNvSpPr txBox="1"/>
      </xdr:nvSpPr>
      <xdr:spPr>
        <a:xfrm>
          <a:off x="8450794" y="911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101,164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98135</xdr:rowOff>
    </xdr:from>
    <xdr:to>
      <xdr:col>11</xdr:col>
      <xdr:colOff>358775</xdr:colOff>
      <xdr:row>56</xdr:row>
      <xdr:rowOff>28285</xdr:rowOff>
    </xdr:to>
    <xdr:sp macro="" textlink="">
      <xdr:nvSpPr>
        <xdr:cNvPr id="377" name="円/楕円 376"/>
        <xdr:cNvSpPr/>
      </xdr:nvSpPr>
      <xdr:spPr>
        <a:xfrm>
          <a:off x="7810500" y="952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44812</xdr:rowOff>
    </xdr:from>
    <xdr:ext cx="534377" cy="259045"/>
    <xdr:sp macro="" textlink="">
      <xdr:nvSpPr>
        <xdr:cNvPr id="378" name="テキスト ボックス 377"/>
        <xdr:cNvSpPr txBox="1"/>
      </xdr:nvSpPr>
      <xdr:spPr>
        <a:xfrm>
          <a:off x="7594111" y="930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76,288</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163103</xdr:rowOff>
    </xdr:from>
    <xdr:to>
      <xdr:col>10</xdr:col>
      <xdr:colOff>155575</xdr:colOff>
      <xdr:row>55</xdr:row>
      <xdr:rowOff>93253</xdr:rowOff>
    </xdr:to>
    <xdr:sp macro="" textlink="">
      <xdr:nvSpPr>
        <xdr:cNvPr id="379" name="円/楕円 378"/>
        <xdr:cNvSpPr/>
      </xdr:nvSpPr>
      <xdr:spPr>
        <a:xfrm>
          <a:off x="6921500" y="942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109780</xdr:rowOff>
    </xdr:from>
    <xdr:ext cx="534377" cy="259045"/>
    <xdr:sp macro="" textlink="">
      <xdr:nvSpPr>
        <xdr:cNvPr id="380" name="テキスト ボックス 379"/>
        <xdr:cNvSpPr txBox="1"/>
      </xdr:nvSpPr>
      <xdr:spPr>
        <a:xfrm>
          <a:off x="6705111" y="919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99205</xdr:rowOff>
    </xdr:from>
    <xdr:to>
      <xdr:col>15</xdr:col>
      <xdr:colOff>180975</xdr:colOff>
      <xdr:row>79</xdr:row>
      <xdr:rowOff>9463</xdr:rowOff>
    </xdr:to>
    <xdr:cxnSp macro="">
      <xdr:nvCxnSpPr>
        <xdr:cNvPr id="411" name="直線コネクタ 410"/>
        <xdr:cNvCxnSpPr/>
      </xdr:nvCxnSpPr>
      <xdr:spPr>
        <a:xfrm>
          <a:off x="9639300" y="13472305"/>
          <a:ext cx="838200" cy="8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130113</xdr:rowOff>
    </xdr:from>
    <xdr:to>
      <xdr:col>15</xdr:col>
      <xdr:colOff>231775</xdr:colOff>
      <xdr:row>79</xdr:row>
      <xdr:rowOff>60263</xdr:rowOff>
    </xdr:to>
    <xdr:sp macro="" textlink="">
      <xdr:nvSpPr>
        <xdr:cNvPr id="421" name="円/楕円 420"/>
        <xdr:cNvSpPr/>
      </xdr:nvSpPr>
      <xdr:spPr>
        <a:xfrm>
          <a:off x="10426700" y="135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45040</xdr:rowOff>
    </xdr:from>
    <xdr:ext cx="469744" cy="259045"/>
    <xdr:sp macro="" textlink="">
      <xdr:nvSpPr>
        <xdr:cNvPr id="422" name="普通建設事業費 （ うち新規整備　）該当値テキスト"/>
        <xdr:cNvSpPr txBox="1"/>
      </xdr:nvSpPr>
      <xdr:spPr>
        <a:xfrm>
          <a:off x="10528300" y="134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48405</xdr:rowOff>
    </xdr:from>
    <xdr:to>
      <xdr:col>14</xdr:col>
      <xdr:colOff>79375</xdr:colOff>
      <xdr:row>78</xdr:row>
      <xdr:rowOff>150005</xdr:rowOff>
    </xdr:to>
    <xdr:sp macro="" textlink="">
      <xdr:nvSpPr>
        <xdr:cNvPr id="423" name="円/楕円 422"/>
        <xdr:cNvSpPr/>
      </xdr:nvSpPr>
      <xdr:spPr>
        <a:xfrm>
          <a:off x="9588500" y="134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141132</xdr:rowOff>
    </xdr:from>
    <xdr:ext cx="534377" cy="259045"/>
    <xdr:sp macro="" textlink="">
      <xdr:nvSpPr>
        <xdr:cNvPr id="424" name="テキスト ボックス 423"/>
        <xdr:cNvSpPr txBox="1"/>
      </xdr:nvSpPr>
      <xdr:spPr>
        <a:xfrm>
          <a:off x="9372111" y="1351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106184</xdr:rowOff>
    </xdr:from>
    <xdr:to>
      <xdr:col>15</xdr:col>
      <xdr:colOff>180975</xdr:colOff>
      <xdr:row>97</xdr:row>
      <xdr:rowOff>92621</xdr:rowOff>
    </xdr:to>
    <xdr:cxnSp macro="">
      <xdr:nvCxnSpPr>
        <xdr:cNvPr id="453" name="直線コネクタ 452"/>
        <xdr:cNvCxnSpPr/>
      </xdr:nvCxnSpPr>
      <xdr:spPr>
        <a:xfrm>
          <a:off x="9639300" y="16565384"/>
          <a:ext cx="838200" cy="15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4"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7" name="テキスト ボックス 456"/>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41821</xdr:rowOff>
    </xdr:from>
    <xdr:to>
      <xdr:col>15</xdr:col>
      <xdr:colOff>231775</xdr:colOff>
      <xdr:row>97</xdr:row>
      <xdr:rowOff>143421</xdr:rowOff>
    </xdr:to>
    <xdr:sp macro="" textlink="">
      <xdr:nvSpPr>
        <xdr:cNvPr id="463" name="円/楕円 462"/>
        <xdr:cNvSpPr/>
      </xdr:nvSpPr>
      <xdr:spPr>
        <a:xfrm>
          <a:off x="10426700" y="166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64698</xdr:rowOff>
    </xdr:from>
    <xdr:ext cx="534377" cy="259045"/>
    <xdr:sp macro="" textlink="">
      <xdr:nvSpPr>
        <xdr:cNvPr id="464" name="普通建設事業費 （ うち更新整備　）該当値テキスト"/>
        <xdr:cNvSpPr txBox="1"/>
      </xdr:nvSpPr>
      <xdr:spPr>
        <a:xfrm>
          <a:off x="10528300" y="165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23,207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55384</xdr:rowOff>
    </xdr:from>
    <xdr:to>
      <xdr:col>14</xdr:col>
      <xdr:colOff>79375</xdr:colOff>
      <xdr:row>96</xdr:row>
      <xdr:rowOff>156984</xdr:rowOff>
    </xdr:to>
    <xdr:sp macro="" textlink="">
      <xdr:nvSpPr>
        <xdr:cNvPr id="465" name="円/楕円 464"/>
        <xdr:cNvSpPr/>
      </xdr:nvSpPr>
      <xdr:spPr>
        <a:xfrm>
          <a:off x="9588500" y="165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2061</xdr:rowOff>
    </xdr:from>
    <xdr:ext cx="534377" cy="259045"/>
    <xdr:sp macro="" textlink="">
      <xdr:nvSpPr>
        <xdr:cNvPr id="466" name="テキスト ボックス 465"/>
        <xdr:cNvSpPr txBox="1"/>
      </xdr:nvSpPr>
      <xdr:spPr>
        <a:xfrm>
          <a:off x="9372111" y="1628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142596</xdr:rowOff>
    </xdr:from>
    <xdr:to>
      <xdr:col>21</xdr:col>
      <xdr:colOff>161925</xdr:colOff>
      <xdr:row>39</xdr:row>
      <xdr:rowOff>44450</xdr:rowOff>
    </xdr:to>
    <xdr:cxnSp macro="">
      <xdr:nvCxnSpPr>
        <xdr:cNvPr id="501" name="直線コネクタ 500"/>
        <xdr:cNvCxnSpPr/>
      </xdr:nvCxnSpPr>
      <xdr:spPr>
        <a:xfrm>
          <a:off x="13703300" y="6657696"/>
          <a:ext cx="889000" cy="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142596</xdr:rowOff>
    </xdr:from>
    <xdr:to>
      <xdr:col>19</xdr:col>
      <xdr:colOff>644525</xdr:colOff>
      <xdr:row>39</xdr:row>
      <xdr:rowOff>5588</xdr:rowOff>
    </xdr:to>
    <xdr:cxnSp macro="">
      <xdr:nvCxnSpPr>
        <xdr:cNvPr id="504" name="直線コネクタ 503"/>
        <xdr:cNvCxnSpPr/>
      </xdr:nvCxnSpPr>
      <xdr:spPr>
        <a:xfrm flipV="1">
          <a:off x="12814300" y="6657696"/>
          <a:ext cx="889000" cy="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91796</xdr:rowOff>
    </xdr:from>
    <xdr:to>
      <xdr:col>20</xdr:col>
      <xdr:colOff>9525</xdr:colOff>
      <xdr:row>39</xdr:row>
      <xdr:rowOff>21946</xdr:rowOff>
    </xdr:to>
    <xdr:sp macro="" textlink="">
      <xdr:nvSpPr>
        <xdr:cNvPr id="520" name="円/楕円 519"/>
        <xdr:cNvSpPr/>
      </xdr:nvSpPr>
      <xdr:spPr>
        <a:xfrm>
          <a:off x="13652500" y="66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13073</xdr:rowOff>
    </xdr:from>
    <xdr:ext cx="378565" cy="259045"/>
    <xdr:sp macro="" textlink="">
      <xdr:nvSpPr>
        <xdr:cNvPr id="521" name="テキスト ボックス 520"/>
        <xdr:cNvSpPr txBox="1"/>
      </xdr:nvSpPr>
      <xdr:spPr>
        <a:xfrm>
          <a:off x="13514017" y="6699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126238</xdr:rowOff>
    </xdr:from>
    <xdr:to>
      <xdr:col>18</xdr:col>
      <xdr:colOff>492125</xdr:colOff>
      <xdr:row>39</xdr:row>
      <xdr:rowOff>56388</xdr:rowOff>
    </xdr:to>
    <xdr:sp macro="" textlink="">
      <xdr:nvSpPr>
        <xdr:cNvPr id="522" name="円/楕円 521"/>
        <xdr:cNvSpPr/>
      </xdr:nvSpPr>
      <xdr:spPr>
        <a:xfrm>
          <a:off x="12763500" y="6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47515</xdr:rowOff>
    </xdr:from>
    <xdr:ext cx="378565" cy="259045"/>
    <xdr:sp macro="" textlink="">
      <xdr:nvSpPr>
        <xdr:cNvPr id="523" name="テキスト ボックス 522"/>
        <xdr:cNvSpPr txBox="1"/>
      </xdr:nvSpPr>
      <xdr:spPr>
        <a:xfrm>
          <a:off x="12625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166691</xdr:rowOff>
    </xdr:from>
    <xdr:to>
      <xdr:col>23</xdr:col>
      <xdr:colOff>517525</xdr:colOff>
      <xdr:row>75</xdr:row>
      <xdr:rowOff>53387</xdr:rowOff>
    </xdr:to>
    <xdr:cxnSp macro="">
      <xdr:nvCxnSpPr>
        <xdr:cNvPr id="603" name="直線コネクタ 602"/>
        <xdr:cNvCxnSpPr/>
      </xdr:nvCxnSpPr>
      <xdr:spPr>
        <a:xfrm>
          <a:off x="15481300" y="12853991"/>
          <a:ext cx="838200" cy="5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165026</xdr:rowOff>
    </xdr:from>
    <xdr:to>
      <xdr:col>22</xdr:col>
      <xdr:colOff>365125</xdr:colOff>
      <xdr:row>74</xdr:row>
      <xdr:rowOff>166691</xdr:rowOff>
    </xdr:to>
    <xdr:cxnSp macro="">
      <xdr:nvCxnSpPr>
        <xdr:cNvPr id="606" name="直線コネクタ 605"/>
        <xdr:cNvCxnSpPr/>
      </xdr:nvCxnSpPr>
      <xdr:spPr>
        <a:xfrm>
          <a:off x="14592300" y="12852326"/>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138329</xdr:rowOff>
    </xdr:from>
    <xdr:to>
      <xdr:col>21</xdr:col>
      <xdr:colOff>161925</xdr:colOff>
      <xdr:row>74</xdr:row>
      <xdr:rowOff>165026</xdr:rowOff>
    </xdr:to>
    <xdr:cxnSp macro="">
      <xdr:nvCxnSpPr>
        <xdr:cNvPr id="609" name="直線コネクタ 608"/>
        <xdr:cNvCxnSpPr/>
      </xdr:nvCxnSpPr>
      <xdr:spPr>
        <a:xfrm>
          <a:off x="13703300" y="12825629"/>
          <a:ext cx="889000" cy="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122767</xdr:rowOff>
    </xdr:from>
    <xdr:to>
      <xdr:col>19</xdr:col>
      <xdr:colOff>644525</xdr:colOff>
      <xdr:row>74</xdr:row>
      <xdr:rowOff>138329</xdr:rowOff>
    </xdr:to>
    <xdr:cxnSp macro="">
      <xdr:nvCxnSpPr>
        <xdr:cNvPr id="612" name="直線コネクタ 611"/>
        <xdr:cNvCxnSpPr/>
      </xdr:nvCxnSpPr>
      <xdr:spPr>
        <a:xfrm>
          <a:off x="12814300" y="12810067"/>
          <a:ext cx="889000" cy="1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2587</xdr:rowOff>
    </xdr:from>
    <xdr:to>
      <xdr:col>23</xdr:col>
      <xdr:colOff>568325</xdr:colOff>
      <xdr:row>75</xdr:row>
      <xdr:rowOff>104187</xdr:rowOff>
    </xdr:to>
    <xdr:sp macro="" textlink="">
      <xdr:nvSpPr>
        <xdr:cNvPr id="622" name="円/楕円 621"/>
        <xdr:cNvSpPr/>
      </xdr:nvSpPr>
      <xdr:spPr>
        <a:xfrm>
          <a:off x="16268700" y="128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25464</xdr:rowOff>
    </xdr:from>
    <xdr:ext cx="534377" cy="259045"/>
    <xdr:sp macro="" textlink="">
      <xdr:nvSpPr>
        <xdr:cNvPr id="623" name="公債費該当値テキスト"/>
        <xdr:cNvSpPr txBox="1"/>
      </xdr:nvSpPr>
      <xdr:spPr>
        <a:xfrm>
          <a:off x="16370300" y="1271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44,786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115891</xdr:rowOff>
    </xdr:from>
    <xdr:to>
      <xdr:col>22</xdr:col>
      <xdr:colOff>415925</xdr:colOff>
      <xdr:row>75</xdr:row>
      <xdr:rowOff>46041</xdr:rowOff>
    </xdr:to>
    <xdr:sp macro="" textlink="">
      <xdr:nvSpPr>
        <xdr:cNvPr id="624" name="円/楕円 623"/>
        <xdr:cNvSpPr/>
      </xdr:nvSpPr>
      <xdr:spPr>
        <a:xfrm>
          <a:off x="15430500" y="1280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62568</xdr:rowOff>
    </xdr:from>
    <xdr:ext cx="534377" cy="259045"/>
    <xdr:sp macro="" textlink="">
      <xdr:nvSpPr>
        <xdr:cNvPr id="625" name="テキスト ボックス 624"/>
        <xdr:cNvSpPr txBox="1"/>
      </xdr:nvSpPr>
      <xdr:spPr>
        <a:xfrm>
          <a:off x="15214111" y="1257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114226</xdr:rowOff>
    </xdr:from>
    <xdr:to>
      <xdr:col>21</xdr:col>
      <xdr:colOff>212725</xdr:colOff>
      <xdr:row>75</xdr:row>
      <xdr:rowOff>44376</xdr:rowOff>
    </xdr:to>
    <xdr:sp macro="" textlink="">
      <xdr:nvSpPr>
        <xdr:cNvPr id="626" name="円/楕円 625"/>
        <xdr:cNvSpPr/>
      </xdr:nvSpPr>
      <xdr:spPr>
        <a:xfrm>
          <a:off x="14541500" y="128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60903</xdr:rowOff>
    </xdr:from>
    <xdr:ext cx="534377" cy="259045"/>
    <xdr:sp macro="" textlink="">
      <xdr:nvSpPr>
        <xdr:cNvPr id="627" name="テキスト ボックス 626"/>
        <xdr:cNvSpPr txBox="1"/>
      </xdr:nvSpPr>
      <xdr:spPr>
        <a:xfrm>
          <a:off x="14325111" y="1257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87529</xdr:rowOff>
    </xdr:from>
    <xdr:to>
      <xdr:col>20</xdr:col>
      <xdr:colOff>9525</xdr:colOff>
      <xdr:row>75</xdr:row>
      <xdr:rowOff>17679</xdr:rowOff>
    </xdr:to>
    <xdr:sp macro="" textlink="">
      <xdr:nvSpPr>
        <xdr:cNvPr id="628" name="円/楕円 627"/>
        <xdr:cNvSpPr/>
      </xdr:nvSpPr>
      <xdr:spPr>
        <a:xfrm>
          <a:off x="13652500" y="1277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34206</xdr:rowOff>
    </xdr:from>
    <xdr:ext cx="534377" cy="259045"/>
    <xdr:sp macro="" textlink="">
      <xdr:nvSpPr>
        <xdr:cNvPr id="629" name="テキスト ボックス 628"/>
        <xdr:cNvSpPr txBox="1"/>
      </xdr:nvSpPr>
      <xdr:spPr>
        <a:xfrm>
          <a:off x="13436111" y="1255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71967</xdr:rowOff>
    </xdr:from>
    <xdr:to>
      <xdr:col>18</xdr:col>
      <xdr:colOff>492125</xdr:colOff>
      <xdr:row>75</xdr:row>
      <xdr:rowOff>2117</xdr:rowOff>
    </xdr:to>
    <xdr:sp macro="" textlink="">
      <xdr:nvSpPr>
        <xdr:cNvPr id="630" name="円/楕円 629"/>
        <xdr:cNvSpPr/>
      </xdr:nvSpPr>
      <xdr:spPr>
        <a:xfrm>
          <a:off x="12763500" y="1275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18644</xdr:rowOff>
    </xdr:from>
    <xdr:ext cx="534377" cy="259045"/>
    <xdr:sp macro="" textlink="">
      <xdr:nvSpPr>
        <xdr:cNvPr id="631" name="テキスト ボックス 630"/>
        <xdr:cNvSpPr txBox="1"/>
      </xdr:nvSpPr>
      <xdr:spPr>
        <a:xfrm>
          <a:off x="12547111" y="1253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19101</xdr:rowOff>
    </xdr:from>
    <xdr:to>
      <xdr:col>23</xdr:col>
      <xdr:colOff>517525</xdr:colOff>
      <xdr:row>98</xdr:row>
      <xdr:rowOff>162280</xdr:rowOff>
    </xdr:to>
    <xdr:cxnSp macro="">
      <xdr:nvCxnSpPr>
        <xdr:cNvPr id="660" name="直線コネクタ 659"/>
        <xdr:cNvCxnSpPr/>
      </xdr:nvCxnSpPr>
      <xdr:spPr>
        <a:xfrm flipV="1">
          <a:off x="15481300" y="16821201"/>
          <a:ext cx="838200" cy="1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163970</xdr:rowOff>
    </xdr:from>
    <xdr:to>
      <xdr:col>22</xdr:col>
      <xdr:colOff>365125</xdr:colOff>
      <xdr:row>98</xdr:row>
      <xdr:rowOff>162280</xdr:rowOff>
    </xdr:to>
    <xdr:cxnSp macro="">
      <xdr:nvCxnSpPr>
        <xdr:cNvPr id="663" name="直線コネクタ 662"/>
        <xdr:cNvCxnSpPr/>
      </xdr:nvCxnSpPr>
      <xdr:spPr>
        <a:xfrm>
          <a:off x="14592300" y="16794620"/>
          <a:ext cx="889000" cy="16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163970</xdr:rowOff>
    </xdr:from>
    <xdr:to>
      <xdr:col>21</xdr:col>
      <xdr:colOff>161925</xdr:colOff>
      <xdr:row>99</xdr:row>
      <xdr:rowOff>43320</xdr:rowOff>
    </xdr:to>
    <xdr:cxnSp macro="">
      <xdr:nvCxnSpPr>
        <xdr:cNvPr id="666" name="直線コネクタ 665"/>
        <xdr:cNvCxnSpPr/>
      </xdr:nvCxnSpPr>
      <xdr:spPr>
        <a:xfrm flipV="1">
          <a:off x="13703300" y="16794620"/>
          <a:ext cx="88900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68" name="テキスト ボックス 667"/>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142469</xdr:rowOff>
    </xdr:from>
    <xdr:to>
      <xdr:col>19</xdr:col>
      <xdr:colOff>644525</xdr:colOff>
      <xdr:row>99</xdr:row>
      <xdr:rowOff>43320</xdr:rowOff>
    </xdr:to>
    <xdr:cxnSp macro="">
      <xdr:nvCxnSpPr>
        <xdr:cNvPr id="669" name="直線コネクタ 668"/>
        <xdr:cNvCxnSpPr/>
      </xdr:nvCxnSpPr>
      <xdr:spPr>
        <a:xfrm>
          <a:off x="12814300" y="16944569"/>
          <a:ext cx="889000" cy="7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139751</xdr:rowOff>
    </xdr:from>
    <xdr:to>
      <xdr:col>23</xdr:col>
      <xdr:colOff>568325</xdr:colOff>
      <xdr:row>98</xdr:row>
      <xdr:rowOff>69901</xdr:rowOff>
    </xdr:to>
    <xdr:sp macro="" textlink="">
      <xdr:nvSpPr>
        <xdr:cNvPr id="679" name="円/楕円 678"/>
        <xdr:cNvSpPr/>
      </xdr:nvSpPr>
      <xdr:spPr>
        <a:xfrm>
          <a:off x="16268700" y="167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162628</xdr:rowOff>
    </xdr:from>
    <xdr:ext cx="534377" cy="259045"/>
    <xdr:sp macro="" textlink="">
      <xdr:nvSpPr>
        <xdr:cNvPr id="680" name="積立金該当値テキスト"/>
        <xdr:cNvSpPr txBox="1"/>
      </xdr:nvSpPr>
      <xdr:spPr>
        <a:xfrm>
          <a:off x="16370300" y="1662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15,496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111480</xdr:rowOff>
    </xdr:from>
    <xdr:to>
      <xdr:col>22</xdr:col>
      <xdr:colOff>415925</xdr:colOff>
      <xdr:row>99</xdr:row>
      <xdr:rowOff>41630</xdr:rowOff>
    </xdr:to>
    <xdr:sp macro="" textlink="">
      <xdr:nvSpPr>
        <xdr:cNvPr id="681" name="円/楕円 680"/>
        <xdr:cNvSpPr/>
      </xdr:nvSpPr>
      <xdr:spPr>
        <a:xfrm>
          <a:off x="15430500" y="1691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32757</xdr:rowOff>
    </xdr:from>
    <xdr:ext cx="469744" cy="259045"/>
    <xdr:sp macro="" textlink="">
      <xdr:nvSpPr>
        <xdr:cNvPr id="682" name="テキスト ボックス 681"/>
        <xdr:cNvSpPr txBox="1"/>
      </xdr:nvSpPr>
      <xdr:spPr>
        <a:xfrm>
          <a:off x="15246427" y="1700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113170</xdr:rowOff>
    </xdr:from>
    <xdr:to>
      <xdr:col>21</xdr:col>
      <xdr:colOff>212725</xdr:colOff>
      <xdr:row>98</xdr:row>
      <xdr:rowOff>43320</xdr:rowOff>
    </xdr:to>
    <xdr:sp macro="" textlink="">
      <xdr:nvSpPr>
        <xdr:cNvPr id="683" name="円/楕円 682"/>
        <xdr:cNvSpPr/>
      </xdr:nvSpPr>
      <xdr:spPr>
        <a:xfrm>
          <a:off x="14541500" y="167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59847</xdr:rowOff>
    </xdr:from>
    <xdr:ext cx="534377" cy="259045"/>
    <xdr:sp macro="" textlink="">
      <xdr:nvSpPr>
        <xdr:cNvPr id="684" name="テキスト ボックス 683"/>
        <xdr:cNvSpPr txBox="1"/>
      </xdr:nvSpPr>
      <xdr:spPr>
        <a:xfrm>
          <a:off x="14325111" y="1651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163970</xdr:rowOff>
    </xdr:from>
    <xdr:to>
      <xdr:col>20</xdr:col>
      <xdr:colOff>9525</xdr:colOff>
      <xdr:row>99</xdr:row>
      <xdr:rowOff>94120</xdr:rowOff>
    </xdr:to>
    <xdr:sp macro="" textlink="">
      <xdr:nvSpPr>
        <xdr:cNvPr id="685" name="円/楕円 684"/>
        <xdr:cNvSpPr/>
      </xdr:nvSpPr>
      <xdr:spPr>
        <a:xfrm>
          <a:off x="13652500" y="1696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99</xdr:row>
      <xdr:rowOff>85247</xdr:rowOff>
    </xdr:from>
    <xdr:ext cx="313932" cy="259045"/>
    <xdr:sp macro="" textlink="">
      <xdr:nvSpPr>
        <xdr:cNvPr id="686" name="テキスト ボックス 685"/>
        <xdr:cNvSpPr txBox="1"/>
      </xdr:nvSpPr>
      <xdr:spPr>
        <a:xfrm>
          <a:off x="13546333" y="17058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91669</xdr:rowOff>
    </xdr:from>
    <xdr:to>
      <xdr:col>18</xdr:col>
      <xdr:colOff>492125</xdr:colOff>
      <xdr:row>99</xdr:row>
      <xdr:rowOff>21819</xdr:rowOff>
    </xdr:to>
    <xdr:sp macro="" textlink="">
      <xdr:nvSpPr>
        <xdr:cNvPr id="687" name="円/楕円 686"/>
        <xdr:cNvSpPr/>
      </xdr:nvSpPr>
      <xdr:spPr>
        <a:xfrm>
          <a:off x="12763500" y="1689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12946</xdr:rowOff>
    </xdr:from>
    <xdr:ext cx="469744" cy="259045"/>
    <xdr:sp macro="" textlink="">
      <xdr:nvSpPr>
        <xdr:cNvPr id="688" name="テキスト ボックス 687"/>
        <xdr:cNvSpPr txBox="1"/>
      </xdr:nvSpPr>
      <xdr:spPr>
        <a:xfrm>
          <a:off x="12579427" y="1698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126964</xdr:rowOff>
    </xdr:from>
    <xdr:to>
      <xdr:col>32</xdr:col>
      <xdr:colOff>187325</xdr:colOff>
      <xdr:row>37</xdr:row>
      <xdr:rowOff>158315</xdr:rowOff>
    </xdr:to>
    <xdr:cxnSp macro="">
      <xdr:nvCxnSpPr>
        <xdr:cNvPr id="719" name="直線コネクタ 718"/>
        <xdr:cNvCxnSpPr/>
      </xdr:nvCxnSpPr>
      <xdr:spPr>
        <a:xfrm flipV="1">
          <a:off x="21323300" y="6470614"/>
          <a:ext cx="8382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97698</xdr:rowOff>
    </xdr:from>
    <xdr:ext cx="378565" cy="259045"/>
    <xdr:sp macro="" textlink="">
      <xdr:nvSpPr>
        <xdr:cNvPr id="720" name="投資及び出資金平均値テキスト"/>
        <xdr:cNvSpPr txBox="1"/>
      </xdr:nvSpPr>
      <xdr:spPr>
        <a:xfrm>
          <a:off x="22212300" y="6612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158315</xdr:rowOff>
    </xdr:from>
    <xdr:to>
      <xdr:col>31</xdr:col>
      <xdr:colOff>34925</xdr:colOff>
      <xdr:row>38</xdr:row>
      <xdr:rowOff>123698</xdr:rowOff>
    </xdr:to>
    <xdr:cxnSp macro="">
      <xdr:nvCxnSpPr>
        <xdr:cNvPr id="722" name="直線コネクタ 721"/>
        <xdr:cNvCxnSpPr/>
      </xdr:nvCxnSpPr>
      <xdr:spPr>
        <a:xfrm flipV="1">
          <a:off x="20434300" y="6501965"/>
          <a:ext cx="889000" cy="13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43651</xdr:rowOff>
    </xdr:from>
    <xdr:ext cx="378565" cy="259045"/>
    <xdr:sp macro="" textlink="">
      <xdr:nvSpPr>
        <xdr:cNvPr id="724" name="テキスト ボックス 723"/>
        <xdr:cNvSpPr txBox="1"/>
      </xdr:nvSpPr>
      <xdr:spPr>
        <a:xfrm>
          <a:off x="21134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65732</xdr:rowOff>
    </xdr:from>
    <xdr:to>
      <xdr:col>29</xdr:col>
      <xdr:colOff>517525</xdr:colOff>
      <xdr:row>38</xdr:row>
      <xdr:rowOff>123698</xdr:rowOff>
    </xdr:to>
    <xdr:cxnSp macro="">
      <xdr:nvCxnSpPr>
        <xdr:cNvPr id="725" name="直線コネクタ 724"/>
        <xdr:cNvCxnSpPr/>
      </xdr:nvCxnSpPr>
      <xdr:spPr>
        <a:xfrm>
          <a:off x="19545300" y="6580832"/>
          <a:ext cx="889000" cy="5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36303</xdr:rowOff>
    </xdr:from>
    <xdr:ext cx="378565" cy="259045"/>
    <xdr:sp macro="" textlink="">
      <xdr:nvSpPr>
        <xdr:cNvPr id="727" name="テキスト ボックス 726"/>
        <xdr:cNvSpPr txBox="1"/>
      </xdr:nvSpPr>
      <xdr:spPr>
        <a:xfrm>
          <a:off x="20245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65732</xdr:rowOff>
    </xdr:from>
    <xdr:to>
      <xdr:col>28</xdr:col>
      <xdr:colOff>314325</xdr:colOff>
      <xdr:row>38</xdr:row>
      <xdr:rowOff>75202</xdr:rowOff>
    </xdr:to>
    <xdr:cxnSp macro="">
      <xdr:nvCxnSpPr>
        <xdr:cNvPr id="728" name="直線コネクタ 727"/>
        <xdr:cNvCxnSpPr/>
      </xdr:nvCxnSpPr>
      <xdr:spPr>
        <a:xfrm flipV="1">
          <a:off x="18656300" y="6580832"/>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27649</xdr:rowOff>
    </xdr:from>
    <xdr:ext cx="378565" cy="259045"/>
    <xdr:sp macro="" textlink="">
      <xdr:nvSpPr>
        <xdr:cNvPr id="730" name="テキスト ボックス 729"/>
        <xdr:cNvSpPr txBox="1"/>
      </xdr:nvSpPr>
      <xdr:spPr>
        <a:xfrm>
          <a:off x="19356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19158</xdr:rowOff>
    </xdr:from>
    <xdr:ext cx="378565" cy="259045"/>
    <xdr:sp macro="" textlink="">
      <xdr:nvSpPr>
        <xdr:cNvPr id="732" name="テキスト ボックス 731"/>
        <xdr:cNvSpPr txBox="1"/>
      </xdr:nvSpPr>
      <xdr:spPr>
        <a:xfrm>
          <a:off x="18467017" y="67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76164</xdr:rowOff>
    </xdr:from>
    <xdr:to>
      <xdr:col>32</xdr:col>
      <xdr:colOff>238125</xdr:colOff>
      <xdr:row>38</xdr:row>
      <xdr:rowOff>6314</xdr:rowOff>
    </xdr:to>
    <xdr:sp macro="" textlink="">
      <xdr:nvSpPr>
        <xdr:cNvPr id="738" name="円/楕円 737"/>
        <xdr:cNvSpPr/>
      </xdr:nvSpPr>
      <xdr:spPr>
        <a:xfrm>
          <a:off x="22110700" y="641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99041</xdr:rowOff>
    </xdr:from>
    <xdr:ext cx="469744" cy="259045"/>
    <xdr:sp macro="" textlink="">
      <xdr:nvSpPr>
        <xdr:cNvPr id="739" name="投資及び出資金該当値テキスト"/>
        <xdr:cNvSpPr txBox="1"/>
      </xdr:nvSpPr>
      <xdr:spPr>
        <a:xfrm>
          <a:off x="22212300" y="627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107515</xdr:rowOff>
    </xdr:from>
    <xdr:to>
      <xdr:col>31</xdr:col>
      <xdr:colOff>85725</xdr:colOff>
      <xdr:row>38</xdr:row>
      <xdr:rowOff>37664</xdr:rowOff>
    </xdr:to>
    <xdr:sp macro="" textlink="">
      <xdr:nvSpPr>
        <xdr:cNvPr id="740" name="円/楕円 739"/>
        <xdr:cNvSpPr/>
      </xdr:nvSpPr>
      <xdr:spPr>
        <a:xfrm>
          <a:off x="21272500" y="64511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54192</xdr:rowOff>
    </xdr:from>
    <xdr:ext cx="469744" cy="259045"/>
    <xdr:sp macro="" textlink="">
      <xdr:nvSpPr>
        <xdr:cNvPr id="741" name="テキスト ボックス 740"/>
        <xdr:cNvSpPr txBox="1"/>
      </xdr:nvSpPr>
      <xdr:spPr>
        <a:xfrm>
          <a:off x="21088427" y="622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72898</xdr:rowOff>
    </xdr:from>
    <xdr:to>
      <xdr:col>29</xdr:col>
      <xdr:colOff>568325</xdr:colOff>
      <xdr:row>39</xdr:row>
      <xdr:rowOff>3048</xdr:rowOff>
    </xdr:to>
    <xdr:sp macro="" textlink="">
      <xdr:nvSpPr>
        <xdr:cNvPr id="742" name="円/楕円 741"/>
        <xdr:cNvSpPr/>
      </xdr:nvSpPr>
      <xdr:spPr>
        <a:xfrm>
          <a:off x="20383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19575</xdr:rowOff>
    </xdr:from>
    <xdr:ext cx="378565" cy="259045"/>
    <xdr:sp macro="" textlink="">
      <xdr:nvSpPr>
        <xdr:cNvPr id="743" name="テキスト ボックス 742"/>
        <xdr:cNvSpPr txBox="1"/>
      </xdr:nvSpPr>
      <xdr:spPr>
        <a:xfrm>
          <a:off x="20245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14932</xdr:rowOff>
    </xdr:from>
    <xdr:to>
      <xdr:col>28</xdr:col>
      <xdr:colOff>365125</xdr:colOff>
      <xdr:row>38</xdr:row>
      <xdr:rowOff>116532</xdr:rowOff>
    </xdr:to>
    <xdr:sp macro="" textlink="">
      <xdr:nvSpPr>
        <xdr:cNvPr id="744" name="円/楕円 743"/>
        <xdr:cNvSpPr/>
      </xdr:nvSpPr>
      <xdr:spPr>
        <a:xfrm>
          <a:off x="19494500" y="653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133059</xdr:rowOff>
    </xdr:from>
    <xdr:ext cx="469744" cy="259045"/>
    <xdr:sp macro="" textlink="">
      <xdr:nvSpPr>
        <xdr:cNvPr id="745" name="テキスト ボックス 744"/>
        <xdr:cNvSpPr txBox="1"/>
      </xdr:nvSpPr>
      <xdr:spPr>
        <a:xfrm>
          <a:off x="19310427" y="630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24402</xdr:rowOff>
    </xdr:from>
    <xdr:to>
      <xdr:col>27</xdr:col>
      <xdr:colOff>161925</xdr:colOff>
      <xdr:row>38</xdr:row>
      <xdr:rowOff>126002</xdr:rowOff>
    </xdr:to>
    <xdr:sp macro="" textlink="">
      <xdr:nvSpPr>
        <xdr:cNvPr id="746" name="円/楕円 745"/>
        <xdr:cNvSpPr/>
      </xdr:nvSpPr>
      <xdr:spPr>
        <a:xfrm>
          <a:off x="18605500" y="65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142529</xdr:rowOff>
    </xdr:from>
    <xdr:ext cx="469744" cy="259045"/>
    <xdr:sp macro="" textlink="">
      <xdr:nvSpPr>
        <xdr:cNvPr id="747" name="テキスト ボックス 746"/>
        <xdr:cNvSpPr txBox="1"/>
      </xdr:nvSpPr>
      <xdr:spPr>
        <a:xfrm>
          <a:off x="18421427" y="631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162377</xdr:rowOff>
    </xdr:from>
    <xdr:to>
      <xdr:col>32</xdr:col>
      <xdr:colOff>187325</xdr:colOff>
      <xdr:row>56</xdr:row>
      <xdr:rowOff>6655</xdr:rowOff>
    </xdr:to>
    <xdr:cxnSp macro="">
      <xdr:nvCxnSpPr>
        <xdr:cNvPr id="774" name="直線コネクタ 773"/>
        <xdr:cNvCxnSpPr/>
      </xdr:nvCxnSpPr>
      <xdr:spPr>
        <a:xfrm flipV="1">
          <a:off x="21323300" y="9249227"/>
          <a:ext cx="838200" cy="35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128866</xdr:rowOff>
    </xdr:from>
    <xdr:ext cx="469744" cy="259045"/>
    <xdr:sp macro="" textlink="">
      <xdr:nvSpPr>
        <xdr:cNvPr id="775" name="貸付金平均値テキスト"/>
        <xdr:cNvSpPr txBox="1"/>
      </xdr:nvSpPr>
      <xdr:spPr>
        <a:xfrm>
          <a:off x="22212300" y="9901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6655</xdr:rowOff>
    </xdr:from>
    <xdr:to>
      <xdr:col>31</xdr:col>
      <xdr:colOff>34925</xdr:colOff>
      <xdr:row>56</xdr:row>
      <xdr:rowOff>45882</xdr:rowOff>
    </xdr:to>
    <xdr:cxnSp macro="">
      <xdr:nvCxnSpPr>
        <xdr:cNvPr id="777" name="直線コネクタ 776"/>
        <xdr:cNvCxnSpPr/>
      </xdr:nvCxnSpPr>
      <xdr:spPr>
        <a:xfrm flipV="1">
          <a:off x="20434300" y="9607855"/>
          <a:ext cx="889000" cy="3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51691</xdr:rowOff>
    </xdr:from>
    <xdr:ext cx="469744" cy="259045"/>
    <xdr:sp macro="" textlink="">
      <xdr:nvSpPr>
        <xdr:cNvPr id="779" name="テキスト ボックス 778"/>
        <xdr:cNvSpPr txBox="1"/>
      </xdr:nvSpPr>
      <xdr:spPr>
        <a:xfrm>
          <a:off x="21088427" y="99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45882</xdr:rowOff>
    </xdr:from>
    <xdr:to>
      <xdr:col>29</xdr:col>
      <xdr:colOff>517525</xdr:colOff>
      <xdr:row>58</xdr:row>
      <xdr:rowOff>139700</xdr:rowOff>
    </xdr:to>
    <xdr:cxnSp macro="">
      <xdr:nvCxnSpPr>
        <xdr:cNvPr id="780" name="直線コネクタ 779"/>
        <xdr:cNvCxnSpPr/>
      </xdr:nvCxnSpPr>
      <xdr:spPr>
        <a:xfrm flipV="1">
          <a:off x="19545300" y="9647082"/>
          <a:ext cx="889000" cy="43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33769</xdr:rowOff>
    </xdr:from>
    <xdr:ext cx="469744" cy="259045"/>
    <xdr:sp macro="" textlink="">
      <xdr:nvSpPr>
        <xdr:cNvPr id="782" name="テキスト ボックス 781"/>
        <xdr:cNvSpPr txBox="1"/>
      </xdr:nvSpPr>
      <xdr:spPr>
        <a:xfrm>
          <a:off x="20199427" y="99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72309</xdr:rowOff>
    </xdr:from>
    <xdr:to>
      <xdr:col>28</xdr:col>
      <xdr:colOff>314325</xdr:colOff>
      <xdr:row>58</xdr:row>
      <xdr:rowOff>139700</xdr:rowOff>
    </xdr:to>
    <xdr:cxnSp macro="">
      <xdr:nvCxnSpPr>
        <xdr:cNvPr id="783" name="直線コネクタ 782"/>
        <xdr:cNvCxnSpPr/>
      </xdr:nvCxnSpPr>
      <xdr:spPr>
        <a:xfrm>
          <a:off x="18656300" y="9844959"/>
          <a:ext cx="889000" cy="23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171294</xdr:rowOff>
    </xdr:from>
    <xdr:ext cx="469744" cy="259045"/>
    <xdr:sp macro="" textlink="">
      <xdr:nvSpPr>
        <xdr:cNvPr id="787" name="テキスト ボックス 786"/>
        <xdr:cNvSpPr txBox="1"/>
      </xdr:nvSpPr>
      <xdr:spPr>
        <a:xfrm>
          <a:off x="18421427"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53</xdr:row>
      <xdr:rowOff>111577</xdr:rowOff>
    </xdr:from>
    <xdr:to>
      <xdr:col>32</xdr:col>
      <xdr:colOff>238125</xdr:colOff>
      <xdr:row>54</xdr:row>
      <xdr:rowOff>41727</xdr:rowOff>
    </xdr:to>
    <xdr:sp macro="" textlink="">
      <xdr:nvSpPr>
        <xdr:cNvPr id="793" name="円/楕円 792"/>
        <xdr:cNvSpPr/>
      </xdr:nvSpPr>
      <xdr:spPr>
        <a:xfrm>
          <a:off x="22110700" y="91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134454</xdr:rowOff>
    </xdr:from>
    <xdr:ext cx="469744" cy="259045"/>
    <xdr:sp macro="" textlink="">
      <xdr:nvSpPr>
        <xdr:cNvPr id="794" name="貸付金該当値テキスト"/>
        <xdr:cNvSpPr txBox="1"/>
      </xdr:nvSpPr>
      <xdr:spPr>
        <a:xfrm>
          <a:off x="22212300" y="904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9,127</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127305</xdr:rowOff>
    </xdr:from>
    <xdr:to>
      <xdr:col>31</xdr:col>
      <xdr:colOff>85725</xdr:colOff>
      <xdr:row>56</xdr:row>
      <xdr:rowOff>57455</xdr:rowOff>
    </xdr:to>
    <xdr:sp macro="" textlink="">
      <xdr:nvSpPr>
        <xdr:cNvPr id="795" name="円/楕円 794"/>
        <xdr:cNvSpPr/>
      </xdr:nvSpPr>
      <xdr:spPr>
        <a:xfrm>
          <a:off x="21272500" y="95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73982</xdr:rowOff>
    </xdr:from>
    <xdr:ext cx="469744" cy="259045"/>
    <xdr:sp macro="" textlink="">
      <xdr:nvSpPr>
        <xdr:cNvPr id="796" name="テキスト ボックス 795"/>
        <xdr:cNvSpPr txBox="1"/>
      </xdr:nvSpPr>
      <xdr:spPr>
        <a:xfrm>
          <a:off x="21088427" y="933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5,205</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166532</xdr:rowOff>
    </xdr:from>
    <xdr:to>
      <xdr:col>29</xdr:col>
      <xdr:colOff>568325</xdr:colOff>
      <xdr:row>56</xdr:row>
      <xdr:rowOff>96682</xdr:rowOff>
    </xdr:to>
    <xdr:sp macro="" textlink="">
      <xdr:nvSpPr>
        <xdr:cNvPr id="797" name="円/楕円 796"/>
        <xdr:cNvSpPr/>
      </xdr:nvSpPr>
      <xdr:spPr>
        <a:xfrm>
          <a:off x="20383500" y="959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113209</xdr:rowOff>
    </xdr:from>
    <xdr:ext cx="469744" cy="259045"/>
    <xdr:sp macro="" textlink="">
      <xdr:nvSpPr>
        <xdr:cNvPr id="798" name="テキスト ボックス 797"/>
        <xdr:cNvSpPr txBox="1"/>
      </xdr:nvSpPr>
      <xdr:spPr>
        <a:xfrm>
          <a:off x="20199427" y="937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9" name="円/楕円 79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21509</xdr:rowOff>
    </xdr:from>
    <xdr:to>
      <xdr:col>27</xdr:col>
      <xdr:colOff>161925</xdr:colOff>
      <xdr:row>57</xdr:row>
      <xdr:rowOff>123109</xdr:rowOff>
    </xdr:to>
    <xdr:sp macro="" textlink="">
      <xdr:nvSpPr>
        <xdr:cNvPr id="801" name="円/楕円 800"/>
        <xdr:cNvSpPr/>
      </xdr:nvSpPr>
      <xdr:spPr>
        <a:xfrm>
          <a:off x="18605500" y="97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139636</xdr:rowOff>
    </xdr:from>
    <xdr:ext cx="469744" cy="259045"/>
    <xdr:sp macro="" textlink="">
      <xdr:nvSpPr>
        <xdr:cNvPr id="802" name="テキスト ボックス 801"/>
        <xdr:cNvSpPr txBox="1"/>
      </xdr:nvSpPr>
      <xdr:spPr>
        <a:xfrm>
          <a:off x="18421427" y="956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9322</xdr:rowOff>
    </xdr:from>
    <xdr:to>
      <xdr:col>32</xdr:col>
      <xdr:colOff>187325</xdr:colOff>
      <xdr:row>77</xdr:row>
      <xdr:rowOff>28524</xdr:rowOff>
    </xdr:to>
    <xdr:cxnSp macro="">
      <xdr:nvCxnSpPr>
        <xdr:cNvPr id="832" name="直線コネクタ 831"/>
        <xdr:cNvCxnSpPr/>
      </xdr:nvCxnSpPr>
      <xdr:spPr>
        <a:xfrm>
          <a:off x="21323300" y="13210972"/>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9322</xdr:rowOff>
    </xdr:from>
    <xdr:to>
      <xdr:col>31</xdr:col>
      <xdr:colOff>34925</xdr:colOff>
      <xdr:row>77</xdr:row>
      <xdr:rowOff>148025</xdr:rowOff>
    </xdr:to>
    <xdr:cxnSp macro="">
      <xdr:nvCxnSpPr>
        <xdr:cNvPr id="835" name="直線コネクタ 834"/>
        <xdr:cNvCxnSpPr/>
      </xdr:nvCxnSpPr>
      <xdr:spPr>
        <a:xfrm flipV="1">
          <a:off x="20434300" y="13210972"/>
          <a:ext cx="889000" cy="13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91542</xdr:rowOff>
    </xdr:from>
    <xdr:to>
      <xdr:col>29</xdr:col>
      <xdr:colOff>517525</xdr:colOff>
      <xdr:row>77</xdr:row>
      <xdr:rowOff>148025</xdr:rowOff>
    </xdr:to>
    <xdr:cxnSp macro="">
      <xdr:nvCxnSpPr>
        <xdr:cNvPr id="838" name="直線コネクタ 837"/>
        <xdr:cNvCxnSpPr/>
      </xdr:nvCxnSpPr>
      <xdr:spPr>
        <a:xfrm>
          <a:off x="19545300" y="13293192"/>
          <a:ext cx="889000" cy="5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91542</xdr:rowOff>
    </xdr:from>
    <xdr:to>
      <xdr:col>28</xdr:col>
      <xdr:colOff>314325</xdr:colOff>
      <xdr:row>77</xdr:row>
      <xdr:rowOff>92418</xdr:rowOff>
    </xdr:to>
    <xdr:cxnSp macro="">
      <xdr:nvCxnSpPr>
        <xdr:cNvPr id="841" name="直線コネクタ 840"/>
        <xdr:cNvCxnSpPr/>
      </xdr:nvCxnSpPr>
      <xdr:spPr>
        <a:xfrm flipV="1">
          <a:off x="18656300" y="13293192"/>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149174</xdr:rowOff>
    </xdr:from>
    <xdr:to>
      <xdr:col>32</xdr:col>
      <xdr:colOff>238125</xdr:colOff>
      <xdr:row>77</xdr:row>
      <xdr:rowOff>79324</xdr:rowOff>
    </xdr:to>
    <xdr:sp macro="" textlink="">
      <xdr:nvSpPr>
        <xdr:cNvPr id="851" name="円/楕円 850"/>
        <xdr:cNvSpPr/>
      </xdr:nvSpPr>
      <xdr:spPr>
        <a:xfrm>
          <a:off x="22110700" y="131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127601</xdr:rowOff>
    </xdr:from>
    <xdr:ext cx="534377" cy="259045"/>
    <xdr:sp macro="" textlink="">
      <xdr:nvSpPr>
        <xdr:cNvPr id="852" name="繰出金該当値テキスト"/>
        <xdr:cNvSpPr txBox="1"/>
      </xdr:nvSpPr>
      <xdr:spPr>
        <a:xfrm>
          <a:off x="22212300" y="1315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38,836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129972</xdr:rowOff>
    </xdr:from>
    <xdr:to>
      <xdr:col>31</xdr:col>
      <xdr:colOff>85725</xdr:colOff>
      <xdr:row>77</xdr:row>
      <xdr:rowOff>60122</xdr:rowOff>
    </xdr:to>
    <xdr:sp macro="" textlink="">
      <xdr:nvSpPr>
        <xdr:cNvPr id="853" name="円/楕円 852"/>
        <xdr:cNvSpPr/>
      </xdr:nvSpPr>
      <xdr:spPr>
        <a:xfrm>
          <a:off x="21272500" y="131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51249</xdr:rowOff>
    </xdr:from>
    <xdr:ext cx="534377" cy="259045"/>
    <xdr:sp macro="" textlink="">
      <xdr:nvSpPr>
        <xdr:cNvPr id="854" name="テキスト ボックス 853"/>
        <xdr:cNvSpPr txBox="1"/>
      </xdr:nvSpPr>
      <xdr:spPr>
        <a:xfrm>
          <a:off x="21056111" y="132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97225</xdr:rowOff>
    </xdr:from>
    <xdr:to>
      <xdr:col>29</xdr:col>
      <xdr:colOff>568325</xdr:colOff>
      <xdr:row>78</xdr:row>
      <xdr:rowOff>27375</xdr:rowOff>
    </xdr:to>
    <xdr:sp macro="" textlink="">
      <xdr:nvSpPr>
        <xdr:cNvPr id="855" name="円/楕円 854"/>
        <xdr:cNvSpPr/>
      </xdr:nvSpPr>
      <xdr:spPr>
        <a:xfrm>
          <a:off x="20383500" y="132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18502</xdr:rowOff>
    </xdr:from>
    <xdr:ext cx="534377" cy="259045"/>
    <xdr:sp macro="" textlink="">
      <xdr:nvSpPr>
        <xdr:cNvPr id="856" name="テキスト ボックス 855"/>
        <xdr:cNvSpPr txBox="1"/>
      </xdr:nvSpPr>
      <xdr:spPr>
        <a:xfrm>
          <a:off x="20167111" y="133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40742</xdr:rowOff>
    </xdr:from>
    <xdr:to>
      <xdr:col>28</xdr:col>
      <xdr:colOff>365125</xdr:colOff>
      <xdr:row>77</xdr:row>
      <xdr:rowOff>142342</xdr:rowOff>
    </xdr:to>
    <xdr:sp macro="" textlink="">
      <xdr:nvSpPr>
        <xdr:cNvPr id="857" name="円/楕円 856"/>
        <xdr:cNvSpPr/>
      </xdr:nvSpPr>
      <xdr:spPr>
        <a:xfrm>
          <a:off x="19494500" y="132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133469</xdr:rowOff>
    </xdr:from>
    <xdr:ext cx="534377" cy="259045"/>
    <xdr:sp macro="" textlink="">
      <xdr:nvSpPr>
        <xdr:cNvPr id="858" name="テキスト ボックス 857"/>
        <xdr:cNvSpPr txBox="1"/>
      </xdr:nvSpPr>
      <xdr:spPr>
        <a:xfrm>
          <a:off x="19278111" y="1333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41618</xdr:rowOff>
    </xdr:from>
    <xdr:to>
      <xdr:col>27</xdr:col>
      <xdr:colOff>161925</xdr:colOff>
      <xdr:row>77</xdr:row>
      <xdr:rowOff>143218</xdr:rowOff>
    </xdr:to>
    <xdr:sp macro="" textlink="">
      <xdr:nvSpPr>
        <xdr:cNvPr id="859" name="円/楕円 858"/>
        <xdr:cNvSpPr/>
      </xdr:nvSpPr>
      <xdr:spPr>
        <a:xfrm>
          <a:off x="18605500" y="132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134345</xdr:rowOff>
    </xdr:from>
    <xdr:ext cx="534377" cy="259045"/>
    <xdr:sp macro="" textlink="">
      <xdr:nvSpPr>
        <xdr:cNvPr id="860" name="テキスト ボックス 859"/>
        <xdr:cNvSpPr txBox="1"/>
      </xdr:nvSpPr>
      <xdr:spPr>
        <a:xfrm>
          <a:off x="18389111" y="1333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は、住民一人当たり１２，８４８円となっており、類似団体と比較して一人当たりコストが高い状況となっています。これは、面積が広大であり、人口密度が９７人／平方キロメートルと低いため、道路や公共施設の維持補修に係る経費が大きくなっていることによるものです。</a:t>
          </a:r>
          <a:endParaRPr kumimoji="1" lang="en-US" altLang="ja-JP" sz="1300">
            <a:latin typeface="ＭＳ Ｐゴシック"/>
          </a:endParaRPr>
        </a:p>
        <a:p>
          <a:r>
            <a:rPr kumimoji="1" lang="ja-JP" altLang="en-US" sz="1300">
              <a:latin typeface="ＭＳ Ｐゴシック"/>
            </a:rPr>
            <a:t>このため、今後は、公共施設等総合管理計画に基づき、施設やインフラの長寿命化、統廃合等を進め、事業費の縮減を図ります。</a:t>
          </a:r>
          <a:endParaRPr kumimoji="1" lang="en-US" altLang="ja-JP" sz="1300">
            <a:latin typeface="ＭＳ Ｐゴシック"/>
          </a:endParaRPr>
        </a:p>
        <a:p>
          <a:r>
            <a:rPr kumimoji="1" lang="ja-JP" altLang="en-US" sz="1300">
              <a:latin typeface="ＭＳ Ｐゴシック"/>
            </a:rPr>
            <a:t>　また、補助費は、子ども子育て支援新制度に伴う町立保育園の施設型給付費の皆増やプレミアム商品券事業等、制度改正や景気対策事業により増加していますが、類似団体と比較して一人当たりコストが高い状況となっているため、その他の補助事業についても事業の取捨選択を徹底することで事業費の縮減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45,402
45,320
466.02
19,566,517
19,143,132
391,911
11,773,533
19,375,525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87775</xdr:rowOff>
    </xdr:from>
    <xdr:to>
      <xdr:col>6</xdr:col>
      <xdr:colOff>511175</xdr:colOff>
      <xdr:row>36</xdr:row>
      <xdr:rowOff>100838</xdr:rowOff>
    </xdr:to>
    <xdr:cxnSp macro="">
      <xdr:nvCxnSpPr>
        <xdr:cNvPr id="63" name="直線コネクタ 62"/>
        <xdr:cNvCxnSpPr/>
      </xdr:nvCxnSpPr>
      <xdr:spPr>
        <a:xfrm flipV="1">
          <a:off x="3797300" y="625997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92347</xdr:rowOff>
    </xdr:from>
    <xdr:to>
      <xdr:col>5</xdr:col>
      <xdr:colOff>358775</xdr:colOff>
      <xdr:row>36</xdr:row>
      <xdr:rowOff>100838</xdr:rowOff>
    </xdr:to>
    <xdr:cxnSp macro="">
      <xdr:nvCxnSpPr>
        <xdr:cNvPr id="66" name="直線コネクタ 65"/>
        <xdr:cNvCxnSpPr/>
      </xdr:nvCxnSpPr>
      <xdr:spPr>
        <a:xfrm>
          <a:off x="2908300" y="6264547"/>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48260</xdr:rowOff>
    </xdr:from>
    <xdr:to>
      <xdr:col>4</xdr:col>
      <xdr:colOff>155575</xdr:colOff>
      <xdr:row>36</xdr:row>
      <xdr:rowOff>92347</xdr:rowOff>
    </xdr:to>
    <xdr:cxnSp macro="">
      <xdr:nvCxnSpPr>
        <xdr:cNvPr id="69" name="直線コネクタ 68"/>
        <xdr:cNvCxnSpPr/>
      </xdr:nvCxnSpPr>
      <xdr:spPr>
        <a:xfrm>
          <a:off x="2019300" y="622046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120106</xdr:rowOff>
    </xdr:from>
    <xdr:to>
      <xdr:col>2</xdr:col>
      <xdr:colOff>638175</xdr:colOff>
      <xdr:row>36</xdr:row>
      <xdr:rowOff>48260</xdr:rowOff>
    </xdr:to>
    <xdr:cxnSp macro="">
      <xdr:nvCxnSpPr>
        <xdr:cNvPr id="72" name="直線コネクタ 71"/>
        <xdr:cNvCxnSpPr/>
      </xdr:nvCxnSpPr>
      <xdr:spPr>
        <a:xfrm>
          <a:off x="1130300" y="6120856"/>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36975</xdr:rowOff>
    </xdr:from>
    <xdr:to>
      <xdr:col>6</xdr:col>
      <xdr:colOff>561975</xdr:colOff>
      <xdr:row>36</xdr:row>
      <xdr:rowOff>138575</xdr:rowOff>
    </xdr:to>
    <xdr:sp macro="" textlink="">
      <xdr:nvSpPr>
        <xdr:cNvPr id="82" name="円/楕円 81"/>
        <xdr:cNvSpPr/>
      </xdr:nvSpPr>
      <xdr:spPr>
        <a:xfrm>
          <a:off x="4584700" y="62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15402</xdr:rowOff>
    </xdr:from>
    <xdr:ext cx="469744" cy="259045"/>
    <xdr:sp macro="" textlink="">
      <xdr:nvSpPr>
        <xdr:cNvPr id="83" name="議会費該当値テキスト"/>
        <xdr:cNvSpPr txBox="1"/>
      </xdr:nvSpPr>
      <xdr:spPr>
        <a:xfrm>
          <a:off x="4686300" y="618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50038</xdr:rowOff>
    </xdr:from>
    <xdr:to>
      <xdr:col>5</xdr:col>
      <xdr:colOff>409575</xdr:colOff>
      <xdr:row>36</xdr:row>
      <xdr:rowOff>151638</xdr:rowOff>
    </xdr:to>
    <xdr:sp macro="" textlink="">
      <xdr:nvSpPr>
        <xdr:cNvPr id="84" name="円/楕円 83"/>
        <xdr:cNvSpPr/>
      </xdr:nvSpPr>
      <xdr:spPr>
        <a:xfrm>
          <a:off x="37465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142765</xdr:rowOff>
    </xdr:from>
    <xdr:ext cx="469744" cy="259045"/>
    <xdr:sp macro="" textlink="">
      <xdr:nvSpPr>
        <xdr:cNvPr id="85" name="テキスト ボックス 84"/>
        <xdr:cNvSpPr txBox="1"/>
      </xdr:nvSpPr>
      <xdr:spPr>
        <a:xfrm>
          <a:off x="3562427" y="63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41547</xdr:rowOff>
    </xdr:from>
    <xdr:to>
      <xdr:col>4</xdr:col>
      <xdr:colOff>206375</xdr:colOff>
      <xdr:row>36</xdr:row>
      <xdr:rowOff>143147</xdr:rowOff>
    </xdr:to>
    <xdr:sp macro="" textlink="">
      <xdr:nvSpPr>
        <xdr:cNvPr id="86" name="円/楕円 85"/>
        <xdr:cNvSpPr/>
      </xdr:nvSpPr>
      <xdr:spPr>
        <a:xfrm>
          <a:off x="2857500" y="62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134274</xdr:rowOff>
    </xdr:from>
    <xdr:ext cx="469744" cy="259045"/>
    <xdr:sp macro="" textlink="">
      <xdr:nvSpPr>
        <xdr:cNvPr id="87" name="テキスト ボックス 86"/>
        <xdr:cNvSpPr txBox="1"/>
      </xdr:nvSpPr>
      <xdr:spPr>
        <a:xfrm>
          <a:off x="2673427" y="630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168910</xdr:rowOff>
    </xdr:from>
    <xdr:to>
      <xdr:col>3</xdr:col>
      <xdr:colOff>3175</xdr:colOff>
      <xdr:row>36</xdr:row>
      <xdr:rowOff>99060</xdr:rowOff>
    </xdr:to>
    <xdr:sp macro="" textlink="">
      <xdr:nvSpPr>
        <xdr:cNvPr id="88" name="円/楕円 87"/>
        <xdr:cNvSpPr/>
      </xdr:nvSpPr>
      <xdr:spPr>
        <a:xfrm>
          <a:off x="1968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90187</xdr:rowOff>
    </xdr:from>
    <xdr:ext cx="469744" cy="259045"/>
    <xdr:sp macro="" textlink="">
      <xdr:nvSpPr>
        <xdr:cNvPr id="89" name="テキスト ボックス 88"/>
        <xdr:cNvSpPr txBox="1"/>
      </xdr:nvSpPr>
      <xdr:spPr>
        <a:xfrm>
          <a:off x="1784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69306</xdr:rowOff>
    </xdr:from>
    <xdr:to>
      <xdr:col>1</xdr:col>
      <xdr:colOff>485775</xdr:colOff>
      <xdr:row>35</xdr:row>
      <xdr:rowOff>170906</xdr:rowOff>
    </xdr:to>
    <xdr:sp macro="" textlink="">
      <xdr:nvSpPr>
        <xdr:cNvPr id="90" name="円/楕円 89"/>
        <xdr:cNvSpPr/>
      </xdr:nvSpPr>
      <xdr:spPr>
        <a:xfrm>
          <a:off x="1079500" y="607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162033</xdr:rowOff>
    </xdr:from>
    <xdr:ext cx="469744" cy="259045"/>
    <xdr:sp macro="" textlink="">
      <xdr:nvSpPr>
        <xdr:cNvPr id="91" name="テキスト ボックス 90"/>
        <xdr:cNvSpPr txBox="1"/>
      </xdr:nvSpPr>
      <xdr:spPr>
        <a:xfrm>
          <a:off x="895427" y="616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87206</xdr:rowOff>
    </xdr:from>
    <xdr:to>
      <xdr:col>6</xdr:col>
      <xdr:colOff>511175</xdr:colOff>
      <xdr:row>57</xdr:row>
      <xdr:rowOff>54066</xdr:rowOff>
    </xdr:to>
    <xdr:cxnSp macro="">
      <xdr:nvCxnSpPr>
        <xdr:cNvPr id="120" name="直線コネクタ 119"/>
        <xdr:cNvCxnSpPr/>
      </xdr:nvCxnSpPr>
      <xdr:spPr>
        <a:xfrm flipV="1">
          <a:off x="3797300" y="9688406"/>
          <a:ext cx="838200" cy="13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163124</xdr:rowOff>
    </xdr:from>
    <xdr:to>
      <xdr:col>5</xdr:col>
      <xdr:colOff>358775</xdr:colOff>
      <xdr:row>57</xdr:row>
      <xdr:rowOff>54066</xdr:rowOff>
    </xdr:to>
    <xdr:cxnSp macro="">
      <xdr:nvCxnSpPr>
        <xdr:cNvPr id="123" name="直線コネクタ 122"/>
        <xdr:cNvCxnSpPr/>
      </xdr:nvCxnSpPr>
      <xdr:spPr>
        <a:xfrm>
          <a:off x="2908300" y="9764324"/>
          <a:ext cx="889000" cy="6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163124</xdr:rowOff>
    </xdr:from>
    <xdr:to>
      <xdr:col>4</xdr:col>
      <xdr:colOff>155575</xdr:colOff>
      <xdr:row>57</xdr:row>
      <xdr:rowOff>100426</xdr:rowOff>
    </xdr:to>
    <xdr:cxnSp macro="">
      <xdr:nvCxnSpPr>
        <xdr:cNvPr id="126" name="直線コネクタ 125"/>
        <xdr:cNvCxnSpPr/>
      </xdr:nvCxnSpPr>
      <xdr:spPr>
        <a:xfrm flipV="1">
          <a:off x="2019300" y="9764324"/>
          <a:ext cx="889000" cy="10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5916</xdr:rowOff>
    </xdr:from>
    <xdr:to>
      <xdr:col>2</xdr:col>
      <xdr:colOff>638175</xdr:colOff>
      <xdr:row>57</xdr:row>
      <xdr:rowOff>100426</xdr:rowOff>
    </xdr:to>
    <xdr:cxnSp macro="">
      <xdr:nvCxnSpPr>
        <xdr:cNvPr id="129" name="直線コネクタ 128"/>
        <xdr:cNvCxnSpPr/>
      </xdr:nvCxnSpPr>
      <xdr:spPr>
        <a:xfrm>
          <a:off x="1130300" y="9778566"/>
          <a:ext cx="889000" cy="9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36406</xdr:rowOff>
    </xdr:from>
    <xdr:to>
      <xdr:col>6</xdr:col>
      <xdr:colOff>561975</xdr:colOff>
      <xdr:row>56</xdr:row>
      <xdr:rowOff>138006</xdr:rowOff>
    </xdr:to>
    <xdr:sp macro="" textlink="">
      <xdr:nvSpPr>
        <xdr:cNvPr id="139" name="円/楕円 138"/>
        <xdr:cNvSpPr/>
      </xdr:nvSpPr>
      <xdr:spPr>
        <a:xfrm>
          <a:off x="4584700" y="96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59283</xdr:rowOff>
    </xdr:from>
    <xdr:ext cx="534377" cy="259045"/>
    <xdr:sp macro="" textlink="">
      <xdr:nvSpPr>
        <xdr:cNvPr id="140" name="総務費該当値テキスト"/>
        <xdr:cNvSpPr txBox="1"/>
      </xdr:nvSpPr>
      <xdr:spPr>
        <a:xfrm>
          <a:off x="4686300" y="94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61,889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3266</xdr:rowOff>
    </xdr:from>
    <xdr:to>
      <xdr:col>5</xdr:col>
      <xdr:colOff>409575</xdr:colOff>
      <xdr:row>57</xdr:row>
      <xdr:rowOff>104866</xdr:rowOff>
    </xdr:to>
    <xdr:sp macro="" textlink="">
      <xdr:nvSpPr>
        <xdr:cNvPr id="141" name="円/楕円 140"/>
        <xdr:cNvSpPr/>
      </xdr:nvSpPr>
      <xdr:spPr>
        <a:xfrm>
          <a:off x="3746500" y="97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95993</xdr:rowOff>
    </xdr:from>
    <xdr:ext cx="534377" cy="259045"/>
    <xdr:sp macro="" textlink="">
      <xdr:nvSpPr>
        <xdr:cNvPr id="142" name="テキスト ボックス 141"/>
        <xdr:cNvSpPr txBox="1"/>
      </xdr:nvSpPr>
      <xdr:spPr>
        <a:xfrm>
          <a:off x="3530111" y="986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112324</xdr:rowOff>
    </xdr:from>
    <xdr:to>
      <xdr:col>4</xdr:col>
      <xdr:colOff>206375</xdr:colOff>
      <xdr:row>57</xdr:row>
      <xdr:rowOff>42474</xdr:rowOff>
    </xdr:to>
    <xdr:sp macro="" textlink="">
      <xdr:nvSpPr>
        <xdr:cNvPr id="143" name="円/楕円 142"/>
        <xdr:cNvSpPr/>
      </xdr:nvSpPr>
      <xdr:spPr>
        <a:xfrm>
          <a:off x="2857500" y="97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33601</xdr:rowOff>
    </xdr:from>
    <xdr:ext cx="534377" cy="259045"/>
    <xdr:sp macro="" textlink="">
      <xdr:nvSpPr>
        <xdr:cNvPr id="144" name="テキスト ボックス 143"/>
        <xdr:cNvSpPr txBox="1"/>
      </xdr:nvSpPr>
      <xdr:spPr>
        <a:xfrm>
          <a:off x="2641111" y="980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49626</xdr:rowOff>
    </xdr:from>
    <xdr:to>
      <xdr:col>3</xdr:col>
      <xdr:colOff>3175</xdr:colOff>
      <xdr:row>57</xdr:row>
      <xdr:rowOff>151226</xdr:rowOff>
    </xdr:to>
    <xdr:sp macro="" textlink="">
      <xdr:nvSpPr>
        <xdr:cNvPr id="145" name="円/楕円 144"/>
        <xdr:cNvSpPr/>
      </xdr:nvSpPr>
      <xdr:spPr>
        <a:xfrm>
          <a:off x="1968500" y="98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142353</xdr:rowOff>
    </xdr:from>
    <xdr:ext cx="534377" cy="259045"/>
    <xdr:sp macro="" textlink="">
      <xdr:nvSpPr>
        <xdr:cNvPr id="146" name="テキスト ボックス 145"/>
        <xdr:cNvSpPr txBox="1"/>
      </xdr:nvSpPr>
      <xdr:spPr>
        <a:xfrm>
          <a:off x="1752111" y="991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126566</xdr:rowOff>
    </xdr:from>
    <xdr:to>
      <xdr:col>1</xdr:col>
      <xdr:colOff>485775</xdr:colOff>
      <xdr:row>57</xdr:row>
      <xdr:rowOff>56716</xdr:rowOff>
    </xdr:to>
    <xdr:sp macro="" textlink="">
      <xdr:nvSpPr>
        <xdr:cNvPr id="147" name="円/楕円 146"/>
        <xdr:cNvSpPr/>
      </xdr:nvSpPr>
      <xdr:spPr>
        <a:xfrm>
          <a:off x="1079500" y="972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47843</xdr:rowOff>
    </xdr:from>
    <xdr:ext cx="534377" cy="259045"/>
    <xdr:sp macro="" textlink="">
      <xdr:nvSpPr>
        <xdr:cNvPr id="148" name="テキスト ボックス 147"/>
        <xdr:cNvSpPr txBox="1"/>
      </xdr:nvSpPr>
      <xdr:spPr>
        <a:xfrm>
          <a:off x="863111" y="982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167262</xdr:rowOff>
    </xdr:from>
    <xdr:to>
      <xdr:col>6</xdr:col>
      <xdr:colOff>511175</xdr:colOff>
      <xdr:row>75</xdr:row>
      <xdr:rowOff>84905</xdr:rowOff>
    </xdr:to>
    <xdr:cxnSp macro="">
      <xdr:nvCxnSpPr>
        <xdr:cNvPr id="178" name="直線コネクタ 177"/>
        <xdr:cNvCxnSpPr/>
      </xdr:nvCxnSpPr>
      <xdr:spPr>
        <a:xfrm flipV="1">
          <a:off x="3797300" y="12854562"/>
          <a:ext cx="838200" cy="8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84905</xdr:rowOff>
    </xdr:from>
    <xdr:to>
      <xdr:col>5</xdr:col>
      <xdr:colOff>358775</xdr:colOff>
      <xdr:row>76</xdr:row>
      <xdr:rowOff>40518</xdr:rowOff>
    </xdr:to>
    <xdr:cxnSp macro="">
      <xdr:nvCxnSpPr>
        <xdr:cNvPr id="181" name="直線コネクタ 180"/>
        <xdr:cNvCxnSpPr/>
      </xdr:nvCxnSpPr>
      <xdr:spPr>
        <a:xfrm flipV="1">
          <a:off x="2908300" y="12943655"/>
          <a:ext cx="889000" cy="12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155794</xdr:rowOff>
    </xdr:from>
    <xdr:to>
      <xdr:col>4</xdr:col>
      <xdr:colOff>155575</xdr:colOff>
      <xdr:row>76</xdr:row>
      <xdr:rowOff>40518</xdr:rowOff>
    </xdr:to>
    <xdr:cxnSp macro="">
      <xdr:nvCxnSpPr>
        <xdr:cNvPr id="184" name="直線コネクタ 183"/>
        <xdr:cNvCxnSpPr/>
      </xdr:nvCxnSpPr>
      <xdr:spPr>
        <a:xfrm>
          <a:off x="2019300" y="13014544"/>
          <a:ext cx="889000" cy="5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155794</xdr:rowOff>
    </xdr:from>
    <xdr:to>
      <xdr:col>2</xdr:col>
      <xdr:colOff>638175</xdr:colOff>
      <xdr:row>76</xdr:row>
      <xdr:rowOff>16805</xdr:rowOff>
    </xdr:to>
    <xdr:cxnSp macro="">
      <xdr:nvCxnSpPr>
        <xdr:cNvPr id="187" name="直線コネクタ 186"/>
        <xdr:cNvCxnSpPr/>
      </xdr:nvCxnSpPr>
      <xdr:spPr>
        <a:xfrm flipV="1">
          <a:off x="1130300" y="13014544"/>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116462</xdr:rowOff>
    </xdr:from>
    <xdr:to>
      <xdr:col>6</xdr:col>
      <xdr:colOff>561975</xdr:colOff>
      <xdr:row>75</xdr:row>
      <xdr:rowOff>46612</xdr:rowOff>
    </xdr:to>
    <xdr:sp macro="" textlink="">
      <xdr:nvSpPr>
        <xdr:cNvPr id="197" name="円/楕円 196"/>
        <xdr:cNvSpPr/>
      </xdr:nvSpPr>
      <xdr:spPr>
        <a:xfrm>
          <a:off x="4584700" y="1280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139339</xdr:rowOff>
    </xdr:from>
    <xdr:ext cx="599010" cy="259045"/>
    <xdr:sp macro="" textlink="">
      <xdr:nvSpPr>
        <xdr:cNvPr id="198" name="民生費該当値テキスト"/>
        <xdr:cNvSpPr txBox="1"/>
      </xdr:nvSpPr>
      <xdr:spPr>
        <a:xfrm>
          <a:off x="4686300" y="1265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146,383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34105</xdr:rowOff>
    </xdr:from>
    <xdr:to>
      <xdr:col>5</xdr:col>
      <xdr:colOff>409575</xdr:colOff>
      <xdr:row>75</xdr:row>
      <xdr:rowOff>135705</xdr:rowOff>
    </xdr:to>
    <xdr:sp macro="" textlink="">
      <xdr:nvSpPr>
        <xdr:cNvPr id="199" name="円/楕円 198"/>
        <xdr:cNvSpPr/>
      </xdr:nvSpPr>
      <xdr:spPr>
        <a:xfrm>
          <a:off x="3746500" y="128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152232</xdr:rowOff>
    </xdr:from>
    <xdr:ext cx="599010" cy="259045"/>
    <xdr:sp macro="" textlink="">
      <xdr:nvSpPr>
        <xdr:cNvPr id="200" name="テキスト ボックス 199"/>
        <xdr:cNvSpPr txBox="1"/>
      </xdr:nvSpPr>
      <xdr:spPr>
        <a:xfrm>
          <a:off x="3497794" y="1266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134,691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161168</xdr:rowOff>
    </xdr:from>
    <xdr:to>
      <xdr:col>4</xdr:col>
      <xdr:colOff>206375</xdr:colOff>
      <xdr:row>76</xdr:row>
      <xdr:rowOff>91318</xdr:rowOff>
    </xdr:to>
    <xdr:sp macro="" textlink="">
      <xdr:nvSpPr>
        <xdr:cNvPr id="201" name="円/楕円 200"/>
        <xdr:cNvSpPr/>
      </xdr:nvSpPr>
      <xdr:spPr>
        <a:xfrm>
          <a:off x="2857500" y="1301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107845</xdr:rowOff>
    </xdr:from>
    <xdr:ext cx="599010" cy="259045"/>
    <xdr:sp macro="" textlink="">
      <xdr:nvSpPr>
        <xdr:cNvPr id="202" name="テキスト ボックス 201"/>
        <xdr:cNvSpPr txBox="1"/>
      </xdr:nvSpPr>
      <xdr:spPr>
        <a:xfrm>
          <a:off x="2608794" y="127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118,016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104994</xdr:rowOff>
    </xdr:from>
    <xdr:to>
      <xdr:col>3</xdr:col>
      <xdr:colOff>3175</xdr:colOff>
      <xdr:row>76</xdr:row>
      <xdr:rowOff>35144</xdr:rowOff>
    </xdr:to>
    <xdr:sp macro="" textlink="">
      <xdr:nvSpPr>
        <xdr:cNvPr id="203" name="円/楕円 202"/>
        <xdr:cNvSpPr/>
      </xdr:nvSpPr>
      <xdr:spPr>
        <a:xfrm>
          <a:off x="1968500" y="129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51671</xdr:rowOff>
    </xdr:from>
    <xdr:ext cx="599010" cy="259045"/>
    <xdr:sp macro="" textlink="">
      <xdr:nvSpPr>
        <xdr:cNvPr id="204" name="テキスト ボックス 203"/>
        <xdr:cNvSpPr txBox="1"/>
      </xdr:nvSpPr>
      <xdr:spPr>
        <a:xfrm>
          <a:off x="1719794" y="1273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125,388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137454</xdr:rowOff>
    </xdr:from>
    <xdr:to>
      <xdr:col>1</xdr:col>
      <xdr:colOff>485775</xdr:colOff>
      <xdr:row>76</xdr:row>
      <xdr:rowOff>67605</xdr:rowOff>
    </xdr:to>
    <xdr:sp macro="" textlink="">
      <xdr:nvSpPr>
        <xdr:cNvPr id="205" name="円/楕円 204"/>
        <xdr:cNvSpPr/>
      </xdr:nvSpPr>
      <xdr:spPr>
        <a:xfrm>
          <a:off x="1079500" y="129962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84131</xdr:rowOff>
    </xdr:from>
    <xdr:ext cx="599010" cy="259045"/>
    <xdr:sp macro="" textlink="">
      <xdr:nvSpPr>
        <xdr:cNvPr id="206" name="テキスト ボックス 205"/>
        <xdr:cNvSpPr txBox="1"/>
      </xdr:nvSpPr>
      <xdr:spPr>
        <a:xfrm>
          <a:off x="830794" y="127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25547</xdr:rowOff>
    </xdr:from>
    <xdr:to>
      <xdr:col>6</xdr:col>
      <xdr:colOff>511175</xdr:colOff>
      <xdr:row>99</xdr:row>
      <xdr:rowOff>44717</xdr:rowOff>
    </xdr:to>
    <xdr:cxnSp macro="">
      <xdr:nvCxnSpPr>
        <xdr:cNvPr id="238" name="直線コネクタ 237"/>
        <xdr:cNvCxnSpPr/>
      </xdr:nvCxnSpPr>
      <xdr:spPr>
        <a:xfrm>
          <a:off x="3797300" y="16999097"/>
          <a:ext cx="8382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101247</xdr:rowOff>
    </xdr:from>
    <xdr:to>
      <xdr:col>5</xdr:col>
      <xdr:colOff>358775</xdr:colOff>
      <xdr:row>99</xdr:row>
      <xdr:rowOff>25547</xdr:rowOff>
    </xdr:to>
    <xdr:cxnSp macro="">
      <xdr:nvCxnSpPr>
        <xdr:cNvPr id="241" name="直線コネクタ 240"/>
        <xdr:cNvCxnSpPr/>
      </xdr:nvCxnSpPr>
      <xdr:spPr>
        <a:xfrm>
          <a:off x="2908300" y="16731897"/>
          <a:ext cx="889000" cy="26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101247</xdr:rowOff>
    </xdr:from>
    <xdr:to>
      <xdr:col>4</xdr:col>
      <xdr:colOff>155575</xdr:colOff>
      <xdr:row>98</xdr:row>
      <xdr:rowOff>135111</xdr:rowOff>
    </xdr:to>
    <xdr:cxnSp macro="">
      <xdr:nvCxnSpPr>
        <xdr:cNvPr id="244" name="直線コネクタ 243"/>
        <xdr:cNvCxnSpPr/>
      </xdr:nvCxnSpPr>
      <xdr:spPr>
        <a:xfrm flipV="1">
          <a:off x="2019300" y="16731897"/>
          <a:ext cx="889000" cy="20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135111</xdr:rowOff>
    </xdr:from>
    <xdr:to>
      <xdr:col>2</xdr:col>
      <xdr:colOff>638175</xdr:colOff>
      <xdr:row>99</xdr:row>
      <xdr:rowOff>27817</xdr:rowOff>
    </xdr:to>
    <xdr:cxnSp macro="">
      <xdr:nvCxnSpPr>
        <xdr:cNvPr id="247" name="直線コネクタ 246"/>
        <xdr:cNvCxnSpPr/>
      </xdr:nvCxnSpPr>
      <xdr:spPr>
        <a:xfrm flipV="1">
          <a:off x="1130300" y="16937211"/>
          <a:ext cx="889000" cy="6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165367</xdr:rowOff>
    </xdr:from>
    <xdr:to>
      <xdr:col>6</xdr:col>
      <xdr:colOff>561975</xdr:colOff>
      <xdr:row>99</xdr:row>
      <xdr:rowOff>95517</xdr:rowOff>
    </xdr:to>
    <xdr:sp macro="" textlink="">
      <xdr:nvSpPr>
        <xdr:cNvPr id="257" name="円/楕円 256"/>
        <xdr:cNvSpPr/>
      </xdr:nvSpPr>
      <xdr:spPr>
        <a:xfrm>
          <a:off x="4584700" y="169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80294</xdr:rowOff>
    </xdr:from>
    <xdr:ext cx="534377" cy="259045"/>
    <xdr:sp macro="" textlink="">
      <xdr:nvSpPr>
        <xdr:cNvPr id="258" name="衛生費該当値テキスト"/>
        <xdr:cNvSpPr txBox="1"/>
      </xdr:nvSpPr>
      <xdr:spPr>
        <a:xfrm>
          <a:off x="4686300" y="1688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23,317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146197</xdr:rowOff>
    </xdr:from>
    <xdr:to>
      <xdr:col>5</xdr:col>
      <xdr:colOff>409575</xdr:colOff>
      <xdr:row>99</xdr:row>
      <xdr:rowOff>76347</xdr:rowOff>
    </xdr:to>
    <xdr:sp macro="" textlink="">
      <xdr:nvSpPr>
        <xdr:cNvPr id="259" name="円/楕円 258"/>
        <xdr:cNvSpPr/>
      </xdr:nvSpPr>
      <xdr:spPr>
        <a:xfrm>
          <a:off x="3746500" y="169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67474</xdr:rowOff>
    </xdr:from>
    <xdr:ext cx="534377" cy="259045"/>
    <xdr:sp macro="" textlink="">
      <xdr:nvSpPr>
        <xdr:cNvPr id="260" name="テキスト ボックス 259"/>
        <xdr:cNvSpPr txBox="1"/>
      </xdr:nvSpPr>
      <xdr:spPr>
        <a:xfrm>
          <a:off x="3530111" y="1704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50447</xdr:rowOff>
    </xdr:from>
    <xdr:to>
      <xdr:col>4</xdr:col>
      <xdr:colOff>206375</xdr:colOff>
      <xdr:row>97</xdr:row>
      <xdr:rowOff>152047</xdr:rowOff>
    </xdr:to>
    <xdr:sp macro="" textlink="">
      <xdr:nvSpPr>
        <xdr:cNvPr id="261" name="円/楕円 260"/>
        <xdr:cNvSpPr/>
      </xdr:nvSpPr>
      <xdr:spPr>
        <a:xfrm>
          <a:off x="2857500" y="1668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168574</xdr:rowOff>
    </xdr:from>
    <xdr:ext cx="534377" cy="259045"/>
    <xdr:sp macro="" textlink="">
      <xdr:nvSpPr>
        <xdr:cNvPr id="262" name="テキスト ボックス 261"/>
        <xdr:cNvSpPr txBox="1"/>
      </xdr:nvSpPr>
      <xdr:spPr>
        <a:xfrm>
          <a:off x="2641111" y="1645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84311</xdr:rowOff>
    </xdr:from>
    <xdr:to>
      <xdr:col>3</xdr:col>
      <xdr:colOff>3175</xdr:colOff>
      <xdr:row>99</xdr:row>
      <xdr:rowOff>14461</xdr:rowOff>
    </xdr:to>
    <xdr:sp macro="" textlink="">
      <xdr:nvSpPr>
        <xdr:cNvPr id="263" name="円/楕円 262"/>
        <xdr:cNvSpPr/>
      </xdr:nvSpPr>
      <xdr:spPr>
        <a:xfrm>
          <a:off x="1968500" y="168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5588</xdr:rowOff>
    </xdr:from>
    <xdr:ext cx="534377" cy="259045"/>
    <xdr:sp macro="" textlink="">
      <xdr:nvSpPr>
        <xdr:cNvPr id="264" name="テキスト ボックス 263"/>
        <xdr:cNvSpPr txBox="1"/>
      </xdr:nvSpPr>
      <xdr:spPr>
        <a:xfrm>
          <a:off x="1752111" y="1697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148467</xdr:rowOff>
    </xdr:from>
    <xdr:to>
      <xdr:col>1</xdr:col>
      <xdr:colOff>485775</xdr:colOff>
      <xdr:row>99</xdr:row>
      <xdr:rowOff>78617</xdr:rowOff>
    </xdr:to>
    <xdr:sp macro="" textlink="">
      <xdr:nvSpPr>
        <xdr:cNvPr id="265" name="円/楕円 264"/>
        <xdr:cNvSpPr/>
      </xdr:nvSpPr>
      <xdr:spPr>
        <a:xfrm>
          <a:off x="1079500" y="1695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69744</xdr:rowOff>
    </xdr:from>
    <xdr:ext cx="534377" cy="259045"/>
    <xdr:sp macro="" textlink="">
      <xdr:nvSpPr>
        <xdr:cNvPr id="266" name="テキスト ボックス 265"/>
        <xdr:cNvSpPr txBox="1"/>
      </xdr:nvSpPr>
      <xdr:spPr>
        <a:xfrm>
          <a:off x="863111" y="170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139319</xdr:rowOff>
    </xdr:from>
    <xdr:to>
      <xdr:col>15</xdr:col>
      <xdr:colOff>180975</xdr:colOff>
      <xdr:row>39</xdr:row>
      <xdr:rowOff>22733</xdr:rowOff>
    </xdr:to>
    <xdr:cxnSp macro="">
      <xdr:nvCxnSpPr>
        <xdr:cNvPr id="295" name="直線コネクタ 294"/>
        <xdr:cNvCxnSpPr/>
      </xdr:nvCxnSpPr>
      <xdr:spPr>
        <a:xfrm>
          <a:off x="9639300" y="6482969"/>
          <a:ext cx="8382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139319</xdr:rowOff>
    </xdr:from>
    <xdr:to>
      <xdr:col>14</xdr:col>
      <xdr:colOff>28575</xdr:colOff>
      <xdr:row>38</xdr:row>
      <xdr:rowOff>23876</xdr:rowOff>
    </xdr:to>
    <xdr:cxnSp macro="">
      <xdr:nvCxnSpPr>
        <xdr:cNvPr id="298" name="直線コネクタ 297"/>
        <xdr:cNvCxnSpPr/>
      </xdr:nvCxnSpPr>
      <xdr:spPr>
        <a:xfrm flipV="1">
          <a:off x="8750300" y="6482969"/>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23876</xdr:rowOff>
    </xdr:from>
    <xdr:to>
      <xdr:col>12</xdr:col>
      <xdr:colOff>511175</xdr:colOff>
      <xdr:row>38</xdr:row>
      <xdr:rowOff>24638</xdr:rowOff>
    </xdr:to>
    <xdr:cxnSp macro="">
      <xdr:nvCxnSpPr>
        <xdr:cNvPr id="301" name="直線コネクタ 300"/>
        <xdr:cNvCxnSpPr/>
      </xdr:nvCxnSpPr>
      <xdr:spPr>
        <a:xfrm flipV="1">
          <a:off x="7861300" y="653897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142748</xdr:rowOff>
    </xdr:from>
    <xdr:to>
      <xdr:col>11</xdr:col>
      <xdr:colOff>307975</xdr:colOff>
      <xdr:row>38</xdr:row>
      <xdr:rowOff>24638</xdr:rowOff>
    </xdr:to>
    <xdr:cxnSp macro="">
      <xdr:nvCxnSpPr>
        <xdr:cNvPr id="304" name="直線コネクタ 303"/>
        <xdr:cNvCxnSpPr/>
      </xdr:nvCxnSpPr>
      <xdr:spPr>
        <a:xfrm>
          <a:off x="6972300" y="6314948"/>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143383</xdr:rowOff>
    </xdr:from>
    <xdr:to>
      <xdr:col>15</xdr:col>
      <xdr:colOff>231775</xdr:colOff>
      <xdr:row>39</xdr:row>
      <xdr:rowOff>73533</xdr:rowOff>
    </xdr:to>
    <xdr:sp macro="" textlink="">
      <xdr:nvSpPr>
        <xdr:cNvPr id="314" name="円/楕円 313"/>
        <xdr:cNvSpPr/>
      </xdr:nvSpPr>
      <xdr:spPr>
        <a:xfrm>
          <a:off x="104267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58310</xdr:rowOff>
    </xdr:from>
    <xdr:ext cx="313932" cy="259045"/>
    <xdr:sp macro="" textlink="">
      <xdr:nvSpPr>
        <xdr:cNvPr id="315" name="労働費該当値テキスト"/>
        <xdr:cNvSpPr txBox="1"/>
      </xdr:nvSpPr>
      <xdr:spPr>
        <a:xfrm>
          <a:off x="10528300" y="65734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88519</xdr:rowOff>
    </xdr:from>
    <xdr:to>
      <xdr:col>14</xdr:col>
      <xdr:colOff>79375</xdr:colOff>
      <xdr:row>38</xdr:row>
      <xdr:rowOff>18669</xdr:rowOff>
    </xdr:to>
    <xdr:sp macro="" textlink="">
      <xdr:nvSpPr>
        <xdr:cNvPr id="316" name="円/楕円 315"/>
        <xdr:cNvSpPr/>
      </xdr:nvSpPr>
      <xdr:spPr>
        <a:xfrm>
          <a:off x="9588500" y="64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9796</xdr:rowOff>
    </xdr:from>
    <xdr:ext cx="378565" cy="259045"/>
    <xdr:sp macro="" textlink="">
      <xdr:nvSpPr>
        <xdr:cNvPr id="317" name="テキスト ボックス 316"/>
        <xdr:cNvSpPr txBox="1"/>
      </xdr:nvSpPr>
      <xdr:spPr>
        <a:xfrm>
          <a:off x="9450017" y="652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144526</xdr:rowOff>
    </xdr:from>
    <xdr:to>
      <xdr:col>12</xdr:col>
      <xdr:colOff>561975</xdr:colOff>
      <xdr:row>38</xdr:row>
      <xdr:rowOff>74676</xdr:rowOff>
    </xdr:to>
    <xdr:sp macro="" textlink="">
      <xdr:nvSpPr>
        <xdr:cNvPr id="318" name="円/楕円 317"/>
        <xdr:cNvSpPr/>
      </xdr:nvSpPr>
      <xdr:spPr>
        <a:xfrm>
          <a:off x="8699500" y="64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65803</xdr:rowOff>
    </xdr:from>
    <xdr:ext cx="378565" cy="259045"/>
    <xdr:sp macro="" textlink="">
      <xdr:nvSpPr>
        <xdr:cNvPr id="319" name="テキスト ボックス 318"/>
        <xdr:cNvSpPr txBox="1"/>
      </xdr:nvSpPr>
      <xdr:spPr>
        <a:xfrm>
          <a:off x="8561017" y="6580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145288</xdr:rowOff>
    </xdr:from>
    <xdr:to>
      <xdr:col>11</xdr:col>
      <xdr:colOff>358775</xdr:colOff>
      <xdr:row>38</xdr:row>
      <xdr:rowOff>75438</xdr:rowOff>
    </xdr:to>
    <xdr:sp macro="" textlink="">
      <xdr:nvSpPr>
        <xdr:cNvPr id="320" name="円/楕円 319"/>
        <xdr:cNvSpPr/>
      </xdr:nvSpPr>
      <xdr:spPr>
        <a:xfrm>
          <a:off x="7810500" y="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66565</xdr:rowOff>
    </xdr:from>
    <xdr:ext cx="378565" cy="259045"/>
    <xdr:sp macro="" textlink="">
      <xdr:nvSpPr>
        <xdr:cNvPr id="321" name="テキスト ボックス 320"/>
        <xdr:cNvSpPr txBox="1"/>
      </xdr:nvSpPr>
      <xdr:spPr>
        <a:xfrm>
          <a:off x="7672017" y="6581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91948</xdr:rowOff>
    </xdr:from>
    <xdr:to>
      <xdr:col>10</xdr:col>
      <xdr:colOff>155575</xdr:colOff>
      <xdr:row>37</xdr:row>
      <xdr:rowOff>22098</xdr:rowOff>
    </xdr:to>
    <xdr:sp macro="" textlink="">
      <xdr:nvSpPr>
        <xdr:cNvPr id="322" name="円/楕円 321"/>
        <xdr:cNvSpPr/>
      </xdr:nvSpPr>
      <xdr:spPr>
        <a:xfrm>
          <a:off x="6921500" y="626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13225</xdr:rowOff>
    </xdr:from>
    <xdr:ext cx="469744" cy="259045"/>
    <xdr:sp macro="" textlink="">
      <xdr:nvSpPr>
        <xdr:cNvPr id="323" name="テキスト ボックス 322"/>
        <xdr:cNvSpPr txBox="1"/>
      </xdr:nvSpPr>
      <xdr:spPr>
        <a:xfrm>
          <a:off x="6737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169166</xdr:rowOff>
    </xdr:from>
    <xdr:to>
      <xdr:col>15</xdr:col>
      <xdr:colOff>180975</xdr:colOff>
      <xdr:row>54</xdr:row>
      <xdr:rowOff>171361</xdr:rowOff>
    </xdr:to>
    <xdr:cxnSp macro="">
      <xdr:nvCxnSpPr>
        <xdr:cNvPr id="350" name="直線コネクタ 349"/>
        <xdr:cNvCxnSpPr/>
      </xdr:nvCxnSpPr>
      <xdr:spPr>
        <a:xfrm>
          <a:off x="9639300" y="9427466"/>
          <a:ext cx="8382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40145</xdr:rowOff>
    </xdr:from>
    <xdr:to>
      <xdr:col>14</xdr:col>
      <xdr:colOff>28575</xdr:colOff>
      <xdr:row>54</xdr:row>
      <xdr:rowOff>169166</xdr:rowOff>
    </xdr:to>
    <xdr:cxnSp macro="">
      <xdr:nvCxnSpPr>
        <xdr:cNvPr id="353" name="直線コネクタ 352"/>
        <xdr:cNvCxnSpPr/>
      </xdr:nvCxnSpPr>
      <xdr:spPr>
        <a:xfrm>
          <a:off x="8750300" y="9298445"/>
          <a:ext cx="889000" cy="12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40145</xdr:rowOff>
    </xdr:from>
    <xdr:to>
      <xdr:col>12</xdr:col>
      <xdr:colOff>511175</xdr:colOff>
      <xdr:row>55</xdr:row>
      <xdr:rowOff>147701</xdr:rowOff>
    </xdr:to>
    <xdr:cxnSp macro="">
      <xdr:nvCxnSpPr>
        <xdr:cNvPr id="356" name="直線コネクタ 355"/>
        <xdr:cNvCxnSpPr/>
      </xdr:nvCxnSpPr>
      <xdr:spPr>
        <a:xfrm flipV="1">
          <a:off x="7861300" y="9298445"/>
          <a:ext cx="889000" cy="27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61542</xdr:rowOff>
    </xdr:from>
    <xdr:to>
      <xdr:col>11</xdr:col>
      <xdr:colOff>307975</xdr:colOff>
      <xdr:row>55</xdr:row>
      <xdr:rowOff>147701</xdr:rowOff>
    </xdr:to>
    <xdr:cxnSp macro="">
      <xdr:nvCxnSpPr>
        <xdr:cNvPr id="359" name="直線コネクタ 358"/>
        <xdr:cNvCxnSpPr/>
      </xdr:nvCxnSpPr>
      <xdr:spPr>
        <a:xfrm>
          <a:off x="6972300" y="8805492"/>
          <a:ext cx="889000" cy="77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120561</xdr:rowOff>
    </xdr:from>
    <xdr:to>
      <xdr:col>15</xdr:col>
      <xdr:colOff>231775</xdr:colOff>
      <xdr:row>55</xdr:row>
      <xdr:rowOff>50711</xdr:rowOff>
    </xdr:to>
    <xdr:sp macro="" textlink="">
      <xdr:nvSpPr>
        <xdr:cNvPr id="369" name="円/楕円 368"/>
        <xdr:cNvSpPr/>
      </xdr:nvSpPr>
      <xdr:spPr>
        <a:xfrm>
          <a:off x="10426700" y="937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143438</xdr:rowOff>
    </xdr:from>
    <xdr:ext cx="534377" cy="259045"/>
    <xdr:sp macro="" textlink="">
      <xdr:nvSpPr>
        <xdr:cNvPr id="370" name="農林水産業費該当値テキスト"/>
        <xdr:cNvSpPr txBox="1"/>
      </xdr:nvSpPr>
      <xdr:spPr>
        <a:xfrm>
          <a:off x="10528300" y="923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28,615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118366</xdr:rowOff>
    </xdr:from>
    <xdr:to>
      <xdr:col>14</xdr:col>
      <xdr:colOff>79375</xdr:colOff>
      <xdr:row>55</xdr:row>
      <xdr:rowOff>48516</xdr:rowOff>
    </xdr:to>
    <xdr:sp macro="" textlink="">
      <xdr:nvSpPr>
        <xdr:cNvPr id="371" name="円/楕円 370"/>
        <xdr:cNvSpPr/>
      </xdr:nvSpPr>
      <xdr:spPr>
        <a:xfrm>
          <a:off x="9588500" y="937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65043</xdr:rowOff>
    </xdr:from>
    <xdr:ext cx="534377" cy="259045"/>
    <xdr:sp macro="" textlink="">
      <xdr:nvSpPr>
        <xdr:cNvPr id="372" name="テキスト ボックス 371"/>
        <xdr:cNvSpPr txBox="1"/>
      </xdr:nvSpPr>
      <xdr:spPr>
        <a:xfrm>
          <a:off x="9372111" y="915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160795</xdr:rowOff>
    </xdr:from>
    <xdr:to>
      <xdr:col>12</xdr:col>
      <xdr:colOff>561975</xdr:colOff>
      <xdr:row>54</xdr:row>
      <xdr:rowOff>90945</xdr:rowOff>
    </xdr:to>
    <xdr:sp macro="" textlink="">
      <xdr:nvSpPr>
        <xdr:cNvPr id="373" name="円/楕円 372"/>
        <xdr:cNvSpPr/>
      </xdr:nvSpPr>
      <xdr:spPr>
        <a:xfrm>
          <a:off x="8699500" y="924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107472</xdr:rowOff>
    </xdr:from>
    <xdr:ext cx="534377" cy="259045"/>
    <xdr:sp macro="" textlink="">
      <xdr:nvSpPr>
        <xdr:cNvPr id="374" name="テキスト ボックス 373"/>
        <xdr:cNvSpPr txBox="1"/>
      </xdr:nvSpPr>
      <xdr:spPr>
        <a:xfrm>
          <a:off x="8483111" y="902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96901</xdr:rowOff>
    </xdr:from>
    <xdr:to>
      <xdr:col>11</xdr:col>
      <xdr:colOff>358775</xdr:colOff>
      <xdr:row>56</xdr:row>
      <xdr:rowOff>27051</xdr:rowOff>
    </xdr:to>
    <xdr:sp macro="" textlink="">
      <xdr:nvSpPr>
        <xdr:cNvPr id="375" name="円/楕円 374"/>
        <xdr:cNvSpPr/>
      </xdr:nvSpPr>
      <xdr:spPr>
        <a:xfrm>
          <a:off x="7810500" y="95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43578</xdr:rowOff>
    </xdr:from>
    <xdr:ext cx="534377" cy="259045"/>
    <xdr:sp macro="" textlink="">
      <xdr:nvSpPr>
        <xdr:cNvPr id="376" name="テキスト ボックス 375"/>
        <xdr:cNvSpPr txBox="1"/>
      </xdr:nvSpPr>
      <xdr:spPr>
        <a:xfrm>
          <a:off x="7594111" y="93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22,150</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10742</xdr:rowOff>
    </xdr:from>
    <xdr:to>
      <xdr:col>10</xdr:col>
      <xdr:colOff>155575</xdr:colOff>
      <xdr:row>51</xdr:row>
      <xdr:rowOff>112342</xdr:rowOff>
    </xdr:to>
    <xdr:sp macro="" textlink="">
      <xdr:nvSpPr>
        <xdr:cNvPr id="377" name="円/楕円 376"/>
        <xdr:cNvSpPr/>
      </xdr:nvSpPr>
      <xdr:spPr>
        <a:xfrm>
          <a:off x="6921500" y="87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49</xdr:row>
      <xdr:rowOff>128869</xdr:rowOff>
    </xdr:from>
    <xdr:ext cx="534377" cy="259045"/>
    <xdr:sp macro="" textlink="">
      <xdr:nvSpPr>
        <xdr:cNvPr id="378" name="テキスト ボックス 377"/>
        <xdr:cNvSpPr txBox="1"/>
      </xdr:nvSpPr>
      <xdr:spPr>
        <a:xfrm>
          <a:off x="6705111" y="852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141437</xdr:rowOff>
    </xdr:from>
    <xdr:to>
      <xdr:col>15</xdr:col>
      <xdr:colOff>180975</xdr:colOff>
      <xdr:row>75</xdr:row>
      <xdr:rowOff>130784</xdr:rowOff>
    </xdr:to>
    <xdr:cxnSp macro="">
      <xdr:nvCxnSpPr>
        <xdr:cNvPr id="405" name="直線コネクタ 404"/>
        <xdr:cNvCxnSpPr/>
      </xdr:nvCxnSpPr>
      <xdr:spPr>
        <a:xfrm flipV="1">
          <a:off x="9639300" y="12828737"/>
          <a:ext cx="838200" cy="16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114509</xdr:rowOff>
    </xdr:from>
    <xdr:to>
      <xdr:col>14</xdr:col>
      <xdr:colOff>28575</xdr:colOff>
      <xdr:row>75</xdr:row>
      <xdr:rowOff>130784</xdr:rowOff>
    </xdr:to>
    <xdr:cxnSp macro="">
      <xdr:nvCxnSpPr>
        <xdr:cNvPr id="408" name="直線コネクタ 407"/>
        <xdr:cNvCxnSpPr/>
      </xdr:nvCxnSpPr>
      <xdr:spPr>
        <a:xfrm>
          <a:off x="8750300" y="12973259"/>
          <a:ext cx="889000" cy="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114509</xdr:rowOff>
    </xdr:from>
    <xdr:to>
      <xdr:col>12</xdr:col>
      <xdr:colOff>511175</xdr:colOff>
      <xdr:row>77</xdr:row>
      <xdr:rowOff>155153</xdr:rowOff>
    </xdr:to>
    <xdr:cxnSp macro="">
      <xdr:nvCxnSpPr>
        <xdr:cNvPr id="411" name="直線コネクタ 410"/>
        <xdr:cNvCxnSpPr/>
      </xdr:nvCxnSpPr>
      <xdr:spPr>
        <a:xfrm flipV="1">
          <a:off x="7861300" y="12973259"/>
          <a:ext cx="889000" cy="38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3" name="テキスト ボックス 412"/>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137322</xdr:rowOff>
    </xdr:from>
    <xdr:to>
      <xdr:col>11</xdr:col>
      <xdr:colOff>307975</xdr:colOff>
      <xdr:row>77</xdr:row>
      <xdr:rowOff>155153</xdr:rowOff>
    </xdr:to>
    <xdr:cxnSp macro="">
      <xdr:nvCxnSpPr>
        <xdr:cNvPr id="414" name="直線コネクタ 413"/>
        <xdr:cNvCxnSpPr/>
      </xdr:nvCxnSpPr>
      <xdr:spPr>
        <a:xfrm>
          <a:off x="6972300" y="13338972"/>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90637</xdr:rowOff>
    </xdr:from>
    <xdr:to>
      <xdr:col>15</xdr:col>
      <xdr:colOff>231775</xdr:colOff>
      <xdr:row>75</xdr:row>
      <xdr:rowOff>20787</xdr:rowOff>
    </xdr:to>
    <xdr:sp macro="" textlink="">
      <xdr:nvSpPr>
        <xdr:cNvPr id="424" name="円/楕円 423"/>
        <xdr:cNvSpPr/>
      </xdr:nvSpPr>
      <xdr:spPr>
        <a:xfrm>
          <a:off x="10426700" y="1277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113514</xdr:rowOff>
    </xdr:from>
    <xdr:ext cx="534377" cy="259045"/>
    <xdr:sp macro="" textlink="">
      <xdr:nvSpPr>
        <xdr:cNvPr id="425" name="商工費該当値テキスト"/>
        <xdr:cNvSpPr txBox="1"/>
      </xdr:nvSpPr>
      <xdr:spPr>
        <a:xfrm>
          <a:off x="10528300" y="1262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14,962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79984</xdr:rowOff>
    </xdr:from>
    <xdr:to>
      <xdr:col>14</xdr:col>
      <xdr:colOff>79375</xdr:colOff>
      <xdr:row>76</xdr:row>
      <xdr:rowOff>10134</xdr:rowOff>
    </xdr:to>
    <xdr:sp macro="" textlink="">
      <xdr:nvSpPr>
        <xdr:cNvPr id="426" name="円/楕円 425"/>
        <xdr:cNvSpPr/>
      </xdr:nvSpPr>
      <xdr:spPr>
        <a:xfrm>
          <a:off x="9588500" y="129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26661</xdr:rowOff>
    </xdr:from>
    <xdr:ext cx="534377" cy="259045"/>
    <xdr:sp macro="" textlink="">
      <xdr:nvSpPr>
        <xdr:cNvPr id="427" name="テキスト ボックス 426"/>
        <xdr:cNvSpPr txBox="1"/>
      </xdr:nvSpPr>
      <xdr:spPr>
        <a:xfrm>
          <a:off x="9372111" y="1271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63709</xdr:rowOff>
    </xdr:from>
    <xdr:to>
      <xdr:col>12</xdr:col>
      <xdr:colOff>561975</xdr:colOff>
      <xdr:row>75</xdr:row>
      <xdr:rowOff>165308</xdr:rowOff>
    </xdr:to>
    <xdr:sp macro="" textlink="">
      <xdr:nvSpPr>
        <xdr:cNvPr id="428" name="円/楕円 427"/>
        <xdr:cNvSpPr/>
      </xdr:nvSpPr>
      <xdr:spPr>
        <a:xfrm>
          <a:off x="8699500" y="12922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10386</xdr:rowOff>
    </xdr:from>
    <xdr:ext cx="534377" cy="259045"/>
    <xdr:sp macro="" textlink="">
      <xdr:nvSpPr>
        <xdr:cNvPr id="429" name="テキスト ボックス 428"/>
        <xdr:cNvSpPr txBox="1"/>
      </xdr:nvSpPr>
      <xdr:spPr>
        <a:xfrm>
          <a:off x="8483111" y="1269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104353</xdr:rowOff>
    </xdr:from>
    <xdr:to>
      <xdr:col>11</xdr:col>
      <xdr:colOff>358775</xdr:colOff>
      <xdr:row>78</xdr:row>
      <xdr:rowOff>34503</xdr:rowOff>
    </xdr:to>
    <xdr:sp macro="" textlink="">
      <xdr:nvSpPr>
        <xdr:cNvPr id="430" name="円/楕円 429"/>
        <xdr:cNvSpPr/>
      </xdr:nvSpPr>
      <xdr:spPr>
        <a:xfrm>
          <a:off x="7810500" y="1330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25630</xdr:rowOff>
    </xdr:from>
    <xdr:ext cx="469744" cy="259045"/>
    <xdr:sp macro="" textlink="">
      <xdr:nvSpPr>
        <xdr:cNvPr id="431" name="テキスト ボックス 430"/>
        <xdr:cNvSpPr txBox="1"/>
      </xdr:nvSpPr>
      <xdr:spPr>
        <a:xfrm>
          <a:off x="7626427" y="1339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86522</xdr:rowOff>
    </xdr:from>
    <xdr:to>
      <xdr:col>10</xdr:col>
      <xdr:colOff>155575</xdr:colOff>
      <xdr:row>78</xdr:row>
      <xdr:rowOff>16672</xdr:rowOff>
    </xdr:to>
    <xdr:sp macro="" textlink="">
      <xdr:nvSpPr>
        <xdr:cNvPr id="432" name="円/楕円 431"/>
        <xdr:cNvSpPr/>
      </xdr:nvSpPr>
      <xdr:spPr>
        <a:xfrm>
          <a:off x="6921500" y="132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7799</xdr:rowOff>
    </xdr:from>
    <xdr:ext cx="469744" cy="259045"/>
    <xdr:sp macro="" textlink="">
      <xdr:nvSpPr>
        <xdr:cNvPr id="433" name="テキスト ボックス 432"/>
        <xdr:cNvSpPr txBox="1"/>
      </xdr:nvSpPr>
      <xdr:spPr>
        <a:xfrm>
          <a:off x="6737427" y="1338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151524</xdr:rowOff>
    </xdr:from>
    <xdr:to>
      <xdr:col>15</xdr:col>
      <xdr:colOff>180975</xdr:colOff>
      <xdr:row>96</xdr:row>
      <xdr:rowOff>83045</xdr:rowOff>
    </xdr:to>
    <xdr:cxnSp macro="">
      <xdr:nvCxnSpPr>
        <xdr:cNvPr id="462" name="直線コネクタ 461"/>
        <xdr:cNvCxnSpPr/>
      </xdr:nvCxnSpPr>
      <xdr:spPr>
        <a:xfrm>
          <a:off x="9639300" y="16439274"/>
          <a:ext cx="838200" cy="10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151524</xdr:rowOff>
    </xdr:from>
    <xdr:to>
      <xdr:col>14</xdr:col>
      <xdr:colOff>28575</xdr:colOff>
      <xdr:row>96</xdr:row>
      <xdr:rowOff>78360</xdr:rowOff>
    </xdr:to>
    <xdr:cxnSp macro="">
      <xdr:nvCxnSpPr>
        <xdr:cNvPr id="465" name="直線コネクタ 464"/>
        <xdr:cNvCxnSpPr/>
      </xdr:nvCxnSpPr>
      <xdr:spPr>
        <a:xfrm flipV="1">
          <a:off x="8750300" y="16439274"/>
          <a:ext cx="889000" cy="9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146762</xdr:rowOff>
    </xdr:from>
    <xdr:to>
      <xdr:col>12</xdr:col>
      <xdr:colOff>511175</xdr:colOff>
      <xdr:row>96</xdr:row>
      <xdr:rowOff>78360</xdr:rowOff>
    </xdr:to>
    <xdr:cxnSp macro="">
      <xdr:nvCxnSpPr>
        <xdr:cNvPr id="468" name="直線コネクタ 467"/>
        <xdr:cNvCxnSpPr/>
      </xdr:nvCxnSpPr>
      <xdr:spPr>
        <a:xfrm>
          <a:off x="7861300" y="16434512"/>
          <a:ext cx="889000" cy="10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146762</xdr:rowOff>
    </xdr:from>
    <xdr:to>
      <xdr:col>11</xdr:col>
      <xdr:colOff>307975</xdr:colOff>
      <xdr:row>96</xdr:row>
      <xdr:rowOff>134189</xdr:rowOff>
    </xdr:to>
    <xdr:cxnSp macro="">
      <xdr:nvCxnSpPr>
        <xdr:cNvPr id="471" name="直線コネクタ 470"/>
        <xdr:cNvCxnSpPr/>
      </xdr:nvCxnSpPr>
      <xdr:spPr>
        <a:xfrm flipV="1">
          <a:off x="6972300" y="16434512"/>
          <a:ext cx="8890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32245</xdr:rowOff>
    </xdr:from>
    <xdr:to>
      <xdr:col>15</xdr:col>
      <xdr:colOff>231775</xdr:colOff>
      <xdr:row>96</xdr:row>
      <xdr:rowOff>133845</xdr:rowOff>
    </xdr:to>
    <xdr:sp macro="" textlink="">
      <xdr:nvSpPr>
        <xdr:cNvPr id="481" name="円/楕円 480"/>
        <xdr:cNvSpPr/>
      </xdr:nvSpPr>
      <xdr:spPr>
        <a:xfrm>
          <a:off x="10426700" y="164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10672</xdr:rowOff>
    </xdr:from>
    <xdr:ext cx="534377" cy="259045"/>
    <xdr:sp macro="" textlink="">
      <xdr:nvSpPr>
        <xdr:cNvPr id="482" name="土木費該当値テキスト"/>
        <xdr:cNvSpPr txBox="1"/>
      </xdr:nvSpPr>
      <xdr:spPr>
        <a:xfrm>
          <a:off x="10528300" y="164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37,461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100724</xdr:rowOff>
    </xdr:from>
    <xdr:to>
      <xdr:col>14</xdr:col>
      <xdr:colOff>79375</xdr:colOff>
      <xdr:row>96</xdr:row>
      <xdr:rowOff>30874</xdr:rowOff>
    </xdr:to>
    <xdr:sp macro="" textlink="">
      <xdr:nvSpPr>
        <xdr:cNvPr id="483" name="円/楕円 482"/>
        <xdr:cNvSpPr/>
      </xdr:nvSpPr>
      <xdr:spPr>
        <a:xfrm>
          <a:off x="9588500" y="163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47401</xdr:rowOff>
    </xdr:from>
    <xdr:ext cx="534377" cy="259045"/>
    <xdr:sp macro="" textlink="">
      <xdr:nvSpPr>
        <xdr:cNvPr id="484" name="テキスト ボックス 483"/>
        <xdr:cNvSpPr txBox="1"/>
      </xdr:nvSpPr>
      <xdr:spPr>
        <a:xfrm>
          <a:off x="9372111" y="161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45,569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27560</xdr:rowOff>
    </xdr:from>
    <xdr:to>
      <xdr:col>12</xdr:col>
      <xdr:colOff>561975</xdr:colOff>
      <xdr:row>96</xdr:row>
      <xdr:rowOff>129160</xdr:rowOff>
    </xdr:to>
    <xdr:sp macro="" textlink="">
      <xdr:nvSpPr>
        <xdr:cNvPr id="485" name="円/楕円 484"/>
        <xdr:cNvSpPr/>
      </xdr:nvSpPr>
      <xdr:spPr>
        <a:xfrm>
          <a:off x="8699500" y="164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120287</xdr:rowOff>
    </xdr:from>
    <xdr:ext cx="534377" cy="259045"/>
    <xdr:sp macro="" textlink="">
      <xdr:nvSpPr>
        <xdr:cNvPr id="486" name="テキスト ボックス 485"/>
        <xdr:cNvSpPr txBox="1"/>
      </xdr:nvSpPr>
      <xdr:spPr>
        <a:xfrm>
          <a:off x="8483111" y="165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37,830</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95962</xdr:rowOff>
    </xdr:from>
    <xdr:to>
      <xdr:col>11</xdr:col>
      <xdr:colOff>358775</xdr:colOff>
      <xdr:row>96</xdr:row>
      <xdr:rowOff>26112</xdr:rowOff>
    </xdr:to>
    <xdr:sp macro="" textlink="">
      <xdr:nvSpPr>
        <xdr:cNvPr id="487" name="円/楕円 486"/>
        <xdr:cNvSpPr/>
      </xdr:nvSpPr>
      <xdr:spPr>
        <a:xfrm>
          <a:off x="7810500" y="1638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42639</xdr:rowOff>
    </xdr:from>
    <xdr:ext cx="534377" cy="259045"/>
    <xdr:sp macro="" textlink="">
      <xdr:nvSpPr>
        <xdr:cNvPr id="488" name="テキスト ボックス 487"/>
        <xdr:cNvSpPr txBox="1"/>
      </xdr:nvSpPr>
      <xdr:spPr>
        <a:xfrm>
          <a:off x="7594111" y="1615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83389</xdr:rowOff>
    </xdr:from>
    <xdr:to>
      <xdr:col>10</xdr:col>
      <xdr:colOff>155575</xdr:colOff>
      <xdr:row>97</xdr:row>
      <xdr:rowOff>13539</xdr:rowOff>
    </xdr:to>
    <xdr:sp macro="" textlink="">
      <xdr:nvSpPr>
        <xdr:cNvPr id="489" name="円/楕円 488"/>
        <xdr:cNvSpPr/>
      </xdr:nvSpPr>
      <xdr:spPr>
        <a:xfrm>
          <a:off x="6921500" y="1654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4666</xdr:rowOff>
    </xdr:from>
    <xdr:ext cx="534377" cy="259045"/>
    <xdr:sp macro="" textlink="">
      <xdr:nvSpPr>
        <xdr:cNvPr id="490" name="テキスト ボックス 489"/>
        <xdr:cNvSpPr txBox="1"/>
      </xdr:nvSpPr>
      <xdr:spPr>
        <a:xfrm>
          <a:off x="6705111" y="1663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25269</xdr:rowOff>
    </xdr:from>
    <xdr:to>
      <xdr:col>23</xdr:col>
      <xdr:colOff>517525</xdr:colOff>
      <xdr:row>38</xdr:row>
      <xdr:rowOff>93001</xdr:rowOff>
    </xdr:to>
    <xdr:cxnSp macro="">
      <xdr:nvCxnSpPr>
        <xdr:cNvPr id="522" name="直線コネクタ 521"/>
        <xdr:cNvCxnSpPr/>
      </xdr:nvCxnSpPr>
      <xdr:spPr>
        <a:xfrm flipV="1">
          <a:off x="15481300" y="6540369"/>
          <a:ext cx="838200" cy="6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93001</xdr:rowOff>
    </xdr:from>
    <xdr:to>
      <xdr:col>22</xdr:col>
      <xdr:colOff>365125</xdr:colOff>
      <xdr:row>38</xdr:row>
      <xdr:rowOff>154069</xdr:rowOff>
    </xdr:to>
    <xdr:cxnSp macro="">
      <xdr:nvCxnSpPr>
        <xdr:cNvPr id="525" name="直線コネクタ 524"/>
        <xdr:cNvCxnSpPr/>
      </xdr:nvCxnSpPr>
      <xdr:spPr>
        <a:xfrm flipV="1">
          <a:off x="14592300" y="6608101"/>
          <a:ext cx="889000" cy="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152730</xdr:rowOff>
    </xdr:from>
    <xdr:to>
      <xdr:col>21</xdr:col>
      <xdr:colOff>161925</xdr:colOff>
      <xdr:row>38</xdr:row>
      <xdr:rowOff>154069</xdr:rowOff>
    </xdr:to>
    <xdr:cxnSp macro="">
      <xdr:nvCxnSpPr>
        <xdr:cNvPr id="528" name="直線コネクタ 527"/>
        <xdr:cNvCxnSpPr/>
      </xdr:nvCxnSpPr>
      <xdr:spPr>
        <a:xfrm>
          <a:off x="13703300" y="6667830"/>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135618</xdr:rowOff>
    </xdr:from>
    <xdr:to>
      <xdr:col>19</xdr:col>
      <xdr:colOff>644525</xdr:colOff>
      <xdr:row>38</xdr:row>
      <xdr:rowOff>152730</xdr:rowOff>
    </xdr:to>
    <xdr:cxnSp macro="">
      <xdr:nvCxnSpPr>
        <xdr:cNvPr id="531" name="直線コネクタ 530"/>
        <xdr:cNvCxnSpPr/>
      </xdr:nvCxnSpPr>
      <xdr:spPr>
        <a:xfrm>
          <a:off x="12814300" y="6650718"/>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145919</xdr:rowOff>
    </xdr:from>
    <xdr:to>
      <xdr:col>23</xdr:col>
      <xdr:colOff>568325</xdr:colOff>
      <xdr:row>38</xdr:row>
      <xdr:rowOff>76070</xdr:rowOff>
    </xdr:to>
    <xdr:sp macro="" textlink="">
      <xdr:nvSpPr>
        <xdr:cNvPr id="541" name="円/楕円 540"/>
        <xdr:cNvSpPr/>
      </xdr:nvSpPr>
      <xdr:spPr>
        <a:xfrm>
          <a:off x="16268700" y="64895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168796</xdr:rowOff>
    </xdr:from>
    <xdr:ext cx="534377" cy="259045"/>
    <xdr:sp macro="" textlink="">
      <xdr:nvSpPr>
        <xdr:cNvPr id="542" name="消防費該当値テキスト"/>
        <xdr:cNvSpPr txBox="1"/>
      </xdr:nvSpPr>
      <xdr:spPr>
        <a:xfrm>
          <a:off x="16370300" y="634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17,504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42201</xdr:rowOff>
    </xdr:from>
    <xdr:to>
      <xdr:col>22</xdr:col>
      <xdr:colOff>415925</xdr:colOff>
      <xdr:row>38</xdr:row>
      <xdr:rowOff>143801</xdr:rowOff>
    </xdr:to>
    <xdr:sp macro="" textlink="">
      <xdr:nvSpPr>
        <xdr:cNvPr id="543" name="円/楕円 542"/>
        <xdr:cNvSpPr/>
      </xdr:nvSpPr>
      <xdr:spPr>
        <a:xfrm>
          <a:off x="15430500" y="65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134928</xdr:rowOff>
    </xdr:from>
    <xdr:ext cx="534377" cy="259045"/>
    <xdr:sp macro="" textlink="">
      <xdr:nvSpPr>
        <xdr:cNvPr id="544" name="テキスト ボックス 543"/>
        <xdr:cNvSpPr txBox="1"/>
      </xdr:nvSpPr>
      <xdr:spPr>
        <a:xfrm>
          <a:off x="15214111" y="66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103269</xdr:rowOff>
    </xdr:from>
    <xdr:to>
      <xdr:col>21</xdr:col>
      <xdr:colOff>212725</xdr:colOff>
      <xdr:row>39</xdr:row>
      <xdr:rowOff>33419</xdr:rowOff>
    </xdr:to>
    <xdr:sp macro="" textlink="">
      <xdr:nvSpPr>
        <xdr:cNvPr id="545" name="円/楕円 544"/>
        <xdr:cNvSpPr/>
      </xdr:nvSpPr>
      <xdr:spPr>
        <a:xfrm>
          <a:off x="14541500" y="661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24546</xdr:rowOff>
    </xdr:from>
    <xdr:ext cx="534377" cy="259045"/>
    <xdr:sp macro="" textlink="">
      <xdr:nvSpPr>
        <xdr:cNvPr id="546" name="テキスト ボックス 545"/>
        <xdr:cNvSpPr txBox="1"/>
      </xdr:nvSpPr>
      <xdr:spPr>
        <a:xfrm>
          <a:off x="14325111" y="671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101930</xdr:rowOff>
    </xdr:from>
    <xdr:to>
      <xdr:col>20</xdr:col>
      <xdr:colOff>9525</xdr:colOff>
      <xdr:row>39</xdr:row>
      <xdr:rowOff>32080</xdr:rowOff>
    </xdr:to>
    <xdr:sp macro="" textlink="">
      <xdr:nvSpPr>
        <xdr:cNvPr id="547" name="円/楕円 546"/>
        <xdr:cNvSpPr/>
      </xdr:nvSpPr>
      <xdr:spPr>
        <a:xfrm>
          <a:off x="13652500" y="66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23207</xdr:rowOff>
    </xdr:from>
    <xdr:ext cx="534377" cy="259045"/>
    <xdr:sp macro="" textlink="">
      <xdr:nvSpPr>
        <xdr:cNvPr id="548" name="テキスト ボックス 547"/>
        <xdr:cNvSpPr txBox="1"/>
      </xdr:nvSpPr>
      <xdr:spPr>
        <a:xfrm>
          <a:off x="13436111" y="670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84818</xdr:rowOff>
    </xdr:from>
    <xdr:to>
      <xdr:col>18</xdr:col>
      <xdr:colOff>492125</xdr:colOff>
      <xdr:row>39</xdr:row>
      <xdr:rowOff>14968</xdr:rowOff>
    </xdr:to>
    <xdr:sp macro="" textlink="">
      <xdr:nvSpPr>
        <xdr:cNvPr id="549" name="円/楕円 548"/>
        <xdr:cNvSpPr/>
      </xdr:nvSpPr>
      <xdr:spPr>
        <a:xfrm>
          <a:off x="12763500" y="659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6095</xdr:rowOff>
    </xdr:from>
    <xdr:ext cx="534377" cy="259045"/>
    <xdr:sp macro="" textlink="">
      <xdr:nvSpPr>
        <xdr:cNvPr id="550" name="テキスト ボックス 549"/>
        <xdr:cNvSpPr txBox="1"/>
      </xdr:nvSpPr>
      <xdr:spPr>
        <a:xfrm>
          <a:off x="12547111" y="669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149911</xdr:rowOff>
    </xdr:from>
    <xdr:to>
      <xdr:col>23</xdr:col>
      <xdr:colOff>517525</xdr:colOff>
      <xdr:row>58</xdr:row>
      <xdr:rowOff>50140</xdr:rowOff>
    </xdr:to>
    <xdr:cxnSp macro="">
      <xdr:nvCxnSpPr>
        <xdr:cNvPr id="580" name="直線コネクタ 579"/>
        <xdr:cNvCxnSpPr/>
      </xdr:nvCxnSpPr>
      <xdr:spPr>
        <a:xfrm>
          <a:off x="15481300" y="9922561"/>
          <a:ext cx="838200" cy="7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102527</xdr:rowOff>
    </xdr:from>
    <xdr:to>
      <xdr:col>22</xdr:col>
      <xdr:colOff>365125</xdr:colOff>
      <xdr:row>57</xdr:row>
      <xdr:rowOff>149911</xdr:rowOff>
    </xdr:to>
    <xdr:cxnSp macro="">
      <xdr:nvCxnSpPr>
        <xdr:cNvPr id="583" name="直線コネクタ 582"/>
        <xdr:cNvCxnSpPr/>
      </xdr:nvCxnSpPr>
      <xdr:spPr>
        <a:xfrm>
          <a:off x="14592300" y="9703727"/>
          <a:ext cx="889000" cy="21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102527</xdr:rowOff>
    </xdr:from>
    <xdr:to>
      <xdr:col>21</xdr:col>
      <xdr:colOff>161925</xdr:colOff>
      <xdr:row>57</xdr:row>
      <xdr:rowOff>73013</xdr:rowOff>
    </xdr:to>
    <xdr:cxnSp macro="">
      <xdr:nvCxnSpPr>
        <xdr:cNvPr id="586" name="直線コネクタ 585"/>
        <xdr:cNvCxnSpPr/>
      </xdr:nvCxnSpPr>
      <xdr:spPr>
        <a:xfrm flipV="1">
          <a:off x="13703300" y="9703727"/>
          <a:ext cx="889000" cy="14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88" name="テキスト ボックス 587"/>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73013</xdr:rowOff>
    </xdr:from>
    <xdr:to>
      <xdr:col>19</xdr:col>
      <xdr:colOff>644525</xdr:colOff>
      <xdr:row>58</xdr:row>
      <xdr:rowOff>22784</xdr:rowOff>
    </xdr:to>
    <xdr:cxnSp macro="">
      <xdr:nvCxnSpPr>
        <xdr:cNvPr id="589" name="直線コネクタ 588"/>
        <xdr:cNvCxnSpPr/>
      </xdr:nvCxnSpPr>
      <xdr:spPr>
        <a:xfrm flipV="1">
          <a:off x="12814300" y="9845663"/>
          <a:ext cx="889000" cy="1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1" name="テキスト ボックス 590"/>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3" name="テキスト ボックス 592"/>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170790</xdr:rowOff>
    </xdr:from>
    <xdr:to>
      <xdr:col>23</xdr:col>
      <xdr:colOff>568325</xdr:colOff>
      <xdr:row>58</xdr:row>
      <xdr:rowOff>100940</xdr:rowOff>
    </xdr:to>
    <xdr:sp macro="" textlink="">
      <xdr:nvSpPr>
        <xdr:cNvPr id="599" name="円/楕円 598"/>
        <xdr:cNvSpPr/>
      </xdr:nvSpPr>
      <xdr:spPr>
        <a:xfrm>
          <a:off x="16268700" y="99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149217</xdr:rowOff>
    </xdr:from>
    <xdr:ext cx="534377" cy="259045"/>
    <xdr:sp macro="" textlink="">
      <xdr:nvSpPr>
        <xdr:cNvPr id="600" name="教育費該当値テキスト"/>
        <xdr:cNvSpPr txBox="1"/>
      </xdr:nvSpPr>
      <xdr:spPr>
        <a:xfrm>
          <a:off x="16370300" y="99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43,052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99111</xdr:rowOff>
    </xdr:from>
    <xdr:to>
      <xdr:col>22</xdr:col>
      <xdr:colOff>415925</xdr:colOff>
      <xdr:row>58</xdr:row>
      <xdr:rowOff>29261</xdr:rowOff>
    </xdr:to>
    <xdr:sp macro="" textlink="">
      <xdr:nvSpPr>
        <xdr:cNvPr id="601" name="円/楕円 600"/>
        <xdr:cNvSpPr/>
      </xdr:nvSpPr>
      <xdr:spPr>
        <a:xfrm>
          <a:off x="15430500" y="98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45788</xdr:rowOff>
    </xdr:from>
    <xdr:ext cx="534377" cy="259045"/>
    <xdr:sp macro="" textlink="">
      <xdr:nvSpPr>
        <xdr:cNvPr id="602" name="テキスト ボックス 601"/>
        <xdr:cNvSpPr txBox="1"/>
      </xdr:nvSpPr>
      <xdr:spPr>
        <a:xfrm>
          <a:off x="15214111" y="964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51727</xdr:rowOff>
    </xdr:from>
    <xdr:to>
      <xdr:col>21</xdr:col>
      <xdr:colOff>212725</xdr:colOff>
      <xdr:row>56</xdr:row>
      <xdr:rowOff>153327</xdr:rowOff>
    </xdr:to>
    <xdr:sp macro="" textlink="">
      <xdr:nvSpPr>
        <xdr:cNvPr id="603" name="円/楕円 602"/>
        <xdr:cNvSpPr/>
      </xdr:nvSpPr>
      <xdr:spPr>
        <a:xfrm>
          <a:off x="14541500" y="965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169854</xdr:rowOff>
    </xdr:from>
    <xdr:ext cx="534377" cy="259045"/>
    <xdr:sp macro="" textlink="">
      <xdr:nvSpPr>
        <xdr:cNvPr id="604" name="テキスト ボックス 603"/>
        <xdr:cNvSpPr txBox="1"/>
      </xdr:nvSpPr>
      <xdr:spPr>
        <a:xfrm>
          <a:off x="14325111" y="94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65,927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22213</xdr:rowOff>
    </xdr:from>
    <xdr:to>
      <xdr:col>20</xdr:col>
      <xdr:colOff>9525</xdr:colOff>
      <xdr:row>57</xdr:row>
      <xdr:rowOff>123813</xdr:rowOff>
    </xdr:to>
    <xdr:sp macro="" textlink="">
      <xdr:nvSpPr>
        <xdr:cNvPr id="605" name="円/楕円 604"/>
        <xdr:cNvSpPr/>
      </xdr:nvSpPr>
      <xdr:spPr>
        <a:xfrm>
          <a:off x="13652500" y="979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140340</xdr:rowOff>
    </xdr:from>
    <xdr:ext cx="534377" cy="259045"/>
    <xdr:sp macro="" textlink="">
      <xdr:nvSpPr>
        <xdr:cNvPr id="606" name="テキスト ボックス 605"/>
        <xdr:cNvSpPr txBox="1"/>
      </xdr:nvSpPr>
      <xdr:spPr>
        <a:xfrm>
          <a:off x="13436111" y="957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143434</xdr:rowOff>
    </xdr:from>
    <xdr:to>
      <xdr:col>18</xdr:col>
      <xdr:colOff>492125</xdr:colOff>
      <xdr:row>58</xdr:row>
      <xdr:rowOff>73584</xdr:rowOff>
    </xdr:to>
    <xdr:sp macro="" textlink="">
      <xdr:nvSpPr>
        <xdr:cNvPr id="607" name="円/楕円 606"/>
        <xdr:cNvSpPr/>
      </xdr:nvSpPr>
      <xdr:spPr>
        <a:xfrm>
          <a:off x="12763500" y="99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90111</xdr:rowOff>
    </xdr:from>
    <xdr:ext cx="534377" cy="259045"/>
    <xdr:sp macro="" textlink="">
      <xdr:nvSpPr>
        <xdr:cNvPr id="608" name="テキスト ボックス 607"/>
        <xdr:cNvSpPr txBox="1"/>
      </xdr:nvSpPr>
      <xdr:spPr>
        <a:xfrm>
          <a:off x="12547111" y="969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142596</xdr:rowOff>
    </xdr:from>
    <xdr:to>
      <xdr:col>21</xdr:col>
      <xdr:colOff>161925</xdr:colOff>
      <xdr:row>79</xdr:row>
      <xdr:rowOff>44450</xdr:rowOff>
    </xdr:to>
    <xdr:cxnSp macro="">
      <xdr:nvCxnSpPr>
        <xdr:cNvPr id="643" name="直線コネクタ 642"/>
        <xdr:cNvCxnSpPr/>
      </xdr:nvCxnSpPr>
      <xdr:spPr>
        <a:xfrm>
          <a:off x="13703300" y="13515696"/>
          <a:ext cx="889000" cy="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142596</xdr:rowOff>
    </xdr:from>
    <xdr:to>
      <xdr:col>19</xdr:col>
      <xdr:colOff>644525</xdr:colOff>
      <xdr:row>79</xdr:row>
      <xdr:rowOff>5587</xdr:rowOff>
    </xdr:to>
    <xdr:cxnSp macro="">
      <xdr:nvCxnSpPr>
        <xdr:cNvPr id="646" name="直線コネクタ 645"/>
        <xdr:cNvCxnSpPr/>
      </xdr:nvCxnSpPr>
      <xdr:spPr>
        <a:xfrm flipV="1">
          <a:off x="12814300" y="13515696"/>
          <a:ext cx="889000" cy="3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91796</xdr:rowOff>
    </xdr:from>
    <xdr:to>
      <xdr:col>20</xdr:col>
      <xdr:colOff>9525</xdr:colOff>
      <xdr:row>79</xdr:row>
      <xdr:rowOff>21946</xdr:rowOff>
    </xdr:to>
    <xdr:sp macro="" textlink="">
      <xdr:nvSpPr>
        <xdr:cNvPr id="662" name="円/楕円 661"/>
        <xdr:cNvSpPr/>
      </xdr:nvSpPr>
      <xdr:spPr>
        <a:xfrm>
          <a:off x="13652500" y="1346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13073</xdr:rowOff>
    </xdr:from>
    <xdr:ext cx="378565" cy="259045"/>
    <xdr:sp macro="" textlink="">
      <xdr:nvSpPr>
        <xdr:cNvPr id="663" name="テキスト ボックス 662"/>
        <xdr:cNvSpPr txBox="1"/>
      </xdr:nvSpPr>
      <xdr:spPr>
        <a:xfrm>
          <a:off x="13514017" y="1355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126237</xdr:rowOff>
    </xdr:from>
    <xdr:to>
      <xdr:col>18</xdr:col>
      <xdr:colOff>492125</xdr:colOff>
      <xdr:row>79</xdr:row>
      <xdr:rowOff>56387</xdr:rowOff>
    </xdr:to>
    <xdr:sp macro="" textlink="">
      <xdr:nvSpPr>
        <xdr:cNvPr id="664" name="円/楕円 663"/>
        <xdr:cNvSpPr/>
      </xdr:nvSpPr>
      <xdr:spPr>
        <a:xfrm>
          <a:off x="12763500" y="134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47514</xdr:rowOff>
    </xdr:from>
    <xdr:ext cx="378565" cy="259045"/>
    <xdr:sp macro="" textlink="">
      <xdr:nvSpPr>
        <xdr:cNvPr id="665" name="テキスト ボックス 664"/>
        <xdr:cNvSpPr txBox="1"/>
      </xdr:nvSpPr>
      <xdr:spPr>
        <a:xfrm>
          <a:off x="12625017" y="13592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166658</xdr:rowOff>
    </xdr:from>
    <xdr:to>
      <xdr:col>23</xdr:col>
      <xdr:colOff>517525</xdr:colOff>
      <xdr:row>95</xdr:row>
      <xdr:rowOff>53370</xdr:rowOff>
    </xdr:to>
    <xdr:cxnSp macro="">
      <xdr:nvCxnSpPr>
        <xdr:cNvPr id="696" name="直線コネクタ 695"/>
        <xdr:cNvCxnSpPr/>
      </xdr:nvCxnSpPr>
      <xdr:spPr>
        <a:xfrm>
          <a:off x="15481300" y="16282958"/>
          <a:ext cx="838200" cy="5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164960</xdr:rowOff>
    </xdr:from>
    <xdr:to>
      <xdr:col>22</xdr:col>
      <xdr:colOff>365125</xdr:colOff>
      <xdr:row>94</xdr:row>
      <xdr:rowOff>166658</xdr:rowOff>
    </xdr:to>
    <xdr:cxnSp macro="">
      <xdr:nvCxnSpPr>
        <xdr:cNvPr id="699" name="直線コネクタ 698"/>
        <xdr:cNvCxnSpPr/>
      </xdr:nvCxnSpPr>
      <xdr:spPr>
        <a:xfrm>
          <a:off x="14592300" y="16281260"/>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138280</xdr:rowOff>
    </xdr:from>
    <xdr:to>
      <xdr:col>21</xdr:col>
      <xdr:colOff>161925</xdr:colOff>
      <xdr:row>94</xdr:row>
      <xdr:rowOff>164960</xdr:rowOff>
    </xdr:to>
    <xdr:cxnSp macro="">
      <xdr:nvCxnSpPr>
        <xdr:cNvPr id="702" name="直線コネクタ 701"/>
        <xdr:cNvCxnSpPr/>
      </xdr:nvCxnSpPr>
      <xdr:spPr>
        <a:xfrm>
          <a:off x="13703300" y="16254580"/>
          <a:ext cx="889000" cy="2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122703</xdr:rowOff>
    </xdr:from>
    <xdr:to>
      <xdr:col>19</xdr:col>
      <xdr:colOff>644525</xdr:colOff>
      <xdr:row>94</xdr:row>
      <xdr:rowOff>138280</xdr:rowOff>
    </xdr:to>
    <xdr:cxnSp macro="">
      <xdr:nvCxnSpPr>
        <xdr:cNvPr id="705" name="直線コネクタ 704"/>
        <xdr:cNvCxnSpPr/>
      </xdr:nvCxnSpPr>
      <xdr:spPr>
        <a:xfrm>
          <a:off x="12814300" y="16239003"/>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2570</xdr:rowOff>
    </xdr:from>
    <xdr:to>
      <xdr:col>23</xdr:col>
      <xdr:colOff>568325</xdr:colOff>
      <xdr:row>95</xdr:row>
      <xdr:rowOff>104170</xdr:rowOff>
    </xdr:to>
    <xdr:sp macro="" textlink="">
      <xdr:nvSpPr>
        <xdr:cNvPr id="715" name="円/楕円 714"/>
        <xdr:cNvSpPr/>
      </xdr:nvSpPr>
      <xdr:spPr>
        <a:xfrm>
          <a:off x="16268700" y="162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25447</xdr:rowOff>
    </xdr:from>
    <xdr:ext cx="534377" cy="259045"/>
    <xdr:sp macro="" textlink="">
      <xdr:nvSpPr>
        <xdr:cNvPr id="716" name="公債費該当値テキスト"/>
        <xdr:cNvSpPr txBox="1"/>
      </xdr:nvSpPr>
      <xdr:spPr>
        <a:xfrm>
          <a:off x="16370300" y="1614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44,787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115858</xdr:rowOff>
    </xdr:from>
    <xdr:to>
      <xdr:col>22</xdr:col>
      <xdr:colOff>415925</xdr:colOff>
      <xdr:row>95</xdr:row>
      <xdr:rowOff>46008</xdr:rowOff>
    </xdr:to>
    <xdr:sp macro="" textlink="">
      <xdr:nvSpPr>
        <xdr:cNvPr id="717" name="円/楕円 716"/>
        <xdr:cNvSpPr/>
      </xdr:nvSpPr>
      <xdr:spPr>
        <a:xfrm>
          <a:off x="15430500" y="1623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62535</xdr:rowOff>
    </xdr:from>
    <xdr:ext cx="534377" cy="259045"/>
    <xdr:sp macro="" textlink="">
      <xdr:nvSpPr>
        <xdr:cNvPr id="718" name="テキスト ボックス 717"/>
        <xdr:cNvSpPr txBox="1"/>
      </xdr:nvSpPr>
      <xdr:spPr>
        <a:xfrm>
          <a:off x="15214111" y="1600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114160</xdr:rowOff>
    </xdr:from>
    <xdr:to>
      <xdr:col>21</xdr:col>
      <xdr:colOff>212725</xdr:colOff>
      <xdr:row>95</xdr:row>
      <xdr:rowOff>44310</xdr:rowOff>
    </xdr:to>
    <xdr:sp macro="" textlink="">
      <xdr:nvSpPr>
        <xdr:cNvPr id="719" name="円/楕円 718"/>
        <xdr:cNvSpPr/>
      </xdr:nvSpPr>
      <xdr:spPr>
        <a:xfrm>
          <a:off x="14541500" y="162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60837</xdr:rowOff>
    </xdr:from>
    <xdr:ext cx="534377" cy="259045"/>
    <xdr:sp macro="" textlink="">
      <xdr:nvSpPr>
        <xdr:cNvPr id="720" name="テキスト ボックス 719"/>
        <xdr:cNvSpPr txBox="1"/>
      </xdr:nvSpPr>
      <xdr:spPr>
        <a:xfrm>
          <a:off x="14325111" y="160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87480</xdr:rowOff>
    </xdr:from>
    <xdr:to>
      <xdr:col>20</xdr:col>
      <xdr:colOff>9525</xdr:colOff>
      <xdr:row>95</xdr:row>
      <xdr:rowOff>17630</xdr:rowOff>
    </xdr:to>
    <xdr:sp macro="" textlink="">
      <xdr:nvSpPr>
        <xdr:cNvPr id="721" name="円/楕円 720"/>
        <xdr:cNvSpPr/>
      </xdr:nvSpPr>
      <xdr:spPr>
        <a:xfrm>
          <a:off x="13652500" y="162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34157</xdr:rowOff>
    </xdr:from>
    <xdr:ext cx="534377" cy="259045"/>
    <xdr:sp macro="" textlink="">
      <xdr:nvSpPr>
        <xdr:cNvPr id="722" name="テキスト ボックス 721"/>
        <xdr:cNvSpPr txBox="1"/>
      </xdr:nvSpPr>
      <xdr:spPr>
        <a:xfrm>
          <a:off x="13436111" y="159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71903</xdr:rowOff>
    </xdr:from>
    <xdr:to>
      <xdr:col>18</xdr:col>
      <xdr:colOff>492125</xdr:colOff>
      <xdr:row>95</xdr:row>
      <xdr:rowOff>2053</xdr:rowOff>
    </xdr:to>
    <xdr:sp macro="" textlink="">
      <xdr:nvSpPr>
        <xdr:cNvPr id="723" name="円/楕円 722"/>
        <xdr:cNvSpPr/>
      </xdr:nvSpPr>
      <xdr:spPr>
        <a:xfrm>
          <a:off x="12763500" y="161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18580</xdr:rowOff>
    </xdr:from>
    <xdr:ext cx="534377" cy="259045"/>
    <xdr:sp macro="" textlink="">
      <xdr:nvSpPr>
        <xdr:cNvPr id="724" name="テキスト ボックス 723"/>
        <xdr:cNvSpPr txBox="1"/>
      </xdr:nvSpPr>
      <xdr:spPr>
        <a:xfrm>
          <a:off x="12547111" y="1596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１４６，３８３円となっており、類似団体の平均と比較して高止まりしている状況です。これは、平成２６年度に実施した柳町学童保育所改築事業や平成２７年度の東士幌へき地保育所改築事業、認定こども園建設事業補助金などの保育施設整備に係る普通建設事業費が増加したことによるものです。</a:t>
          </a:r>
          <a:endParaRPr kumimoji="1" lang="en-US" altLang="ja-JP" sz="1300">
            <a:latin typeface="ＭＳ Ｐゴシック"/>
          </a:endParaRPr>
        </a:p>
        <a:p>
          <a:r>
            <a:rPr kumimoji="1" lang="ja-JP" altLang="en-US" sz="1300">
              <a:latin typeface="ＭＳ Ｐゴシック"/>
            </a:rPr>
            <a:t>　また、農林水産業費は、類似団体に比べ、大きく上回っており、全国、北海道との比較でも平均を上回る状況が続いています。これは、国の政策により増減があるものの、音更町の基幹産業である農業を中心とした施策に重点的に取り組んできたこと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80" baseline="0">
              <a:latin typeface="ＭＳ ゴシック" pitchFamily="49" charset="-128"/>
              <a:ea typeface="ＭＳ ゴシック" pitchFamily="49" charset="-128"/>
            </a:rPr>
            <a:t>　財政調整基金残高は、適切な財源の確保と歳出の精査により、近年は取り崩しを回避しています。</a:t>
          </a:r>
          <a:endParaRPr kumimoji="1" lang="en-US" altLang="ja-JP" sz="1380" baseline="0">
            <a:latin typeface="ＭＳ ゴシック" pitchFamily="49" charset="-128"/>
            <a:ea typeface="ＭＳ ゴシック" pitchFamily="49" charset="-128"/>
          </a:endParaRPr>
        </a:p>
        <a:p>
          <a:r>
            <a:rPr kumimoji="1" lang="ja-JP" altLang="en-US" sz="1380" baseline="0">
              <a:latin typeface="ＭＳ ゴシック" pitchFamily="49" charset="-128"/>
              <a:ea typeface="ＭＳ ゴシック" pitchFamily="49" charset="-128"/>
            </a:rPr>
            <a:t>　実質収支額は、平成１０年度以降、行財政改革を着実に進めており、継続的に黒字を確保しています。</a:t>
          </a:r>
          <a:endParaRPr kumimoji="1" lang="en-US" altLang="ja-JP" sz="1380" baseline="0">
            <a:latin typeface="ＭＳ ゴシック" pitchFamily="49" charset="-128"/>
            <a:ea typeface="ＭＳ ゴシック" pitchFamily="49" charset="-128"/>
          </a:endParaRPr>
        </a:p>
        <a:p>
          <a:r>
            <a:rPr kumimoji="1" lang="ja-JP" altLang="en-US" sz="1380" baseline="0">
              <a:latin typeface="ＭＳ ゴシック" pitchFamily="49" charset="-128"/>
              <a:ea typeface="ＭＳ ゴシック" pitchFamily="49" charset="-128"/>
            </a:rPr>
            <a:t>　実質単年度収支は、平成２４年度及び平成２６年度において赤字となりましたが、これは除雪費の増大が影響しています。</a:t>
          </a:r>
          <a:endParaRPr kumimoji="1" lang="en-US" altLang="ja-JP" sz="1380" baseline="0">
            <a:latin typeface="ＭＳ ゴシック" pitchFamily="49" charset="-128"/>
            <a:ea typeface="ＭＳ ゴシック" pitchFamily="49" charset="-128"/>
          </a:endParaRPr>
        </a:p>
        <a:p>
          <a:r>
            <a:rPr kumimoji="1" lang="ja-JP" altLang="en-US" sz="1380" baseline="0">
              <a:latin typeface="ＭＳ ゴシック" pitchFamily="49" charset="-128"/>
              <a:ea typeface="ＭＳ ゴシック" pitchFamily="49" charset="-128"/>
            </a:rPr>
            <a:t>　今後も、歳入の補足と歳出の合理化等行財政改革を推進し、健全な財政運営に努めます。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平成２６年度以降、国民健康保険事業勘定特別会計については、赤字となっています。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また、一般会計からの赤字補てん的な繰入金は、平成２６年度で２億６，８８２万円、平成２７年度で２億６，０００万円と多額となっています。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被保険者の減少や医療技術の進歩による医療費の増加等、構造的な問題も抱えていますが、平成３０年度からの国保広域化を見据え、累積赤字の解消を図るため、平成２７年度から２年連続で税率の引き上げを行い収支改善に努め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U18" sqref="AU18:BM20"/>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19566517</v>
      </c>
      <c r="BO4" s="379"/>
      <c r="BP4" s="379"/>
      <c r="BQ4" s="379"/>
      <c r="BR4" s="379"/>
      <c r="BS4" s="379"/>
      <c r="BT4" s="379"/>
      <c r="BU4" s="380"/>
      <c r="BV4" s="378">
        <v>18659730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3.3</v>
      </c>
      <c r="CU4" s="385"/>
      <c r="CV4" s="385"/>
      <c r="CW4" s="385"/>
      <c r="CX4" s="385"/>
      <c r="CY4" s="385"/>
      <c r="CZ4" s="385"/>
      <c r="DA4" s="386"/>
      <c r="DB4" s="384">
        <v>2.2000000000000002</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19143132</v>
      </c>
      <c r="BO5" s="416"/>
      <c r="BP5" s="416"/>
      <c r="BQ5" s="416"/>
      <c r="BR5" s="416"/>
      <c r="BS5" s="416"/>
      <c r="BT5" s="416"/>
      <c r="BU5" s="417"/>
      <c r="BV5" s="415">
        <v>18398841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84.9</v>
      </c>
      <c r="CU5" s="413"/>
      <c r="CV5" s="413"/>
      <c r="CW5" s="413"/>
      <c r="CX5" s="413"/>
      <c r="CY5" s="413"/>
      <c r="CZ5" s="413"/>
      <c r="DA5" s="414"/>
      <c r="DB5" s="412">
        <v>88.7</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423385</v>
      </c>
      <c r="BO6" s="416"/>
      <c r="BP6" s="416"/>
      <c r="BQ6" s="416"/>
      <c r="BR6" s="416"/>
      <c r="BS6" s="416"/>
      <c r="BT6" s="416"/>
      <c r="BU6" s="417"/>
      <c r="BV6" s="415">
        <v>260889</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90.5</v>
      </c>
      <c r="CU6" s="453"/>
      <c r="CV6" s="453"/>
      <c r="CW6" s="453"/>
      <c r="CX6" s="453"/>
      <c r="CY6" s="453"/>
      <c r="CZ6" s="453"/>
      <c r="DA6" s="454"/>
      <c r="DB6" s="452">
        <v>95.2</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31474</v>
      </c>
      <c r="BO7" s="416"/>
      <c r="BP7" s="416"/>
      <c r="BQ7" s="416"/>
      <c r="BR7" s="416"/>
      <c r="BS7" s="416"/>
      <c r="BT7" s="416"/>
      <c r="BU7" s="417"/>
      <c r="BV7" s="415">
        <v>2465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11773533</v>
      </c>
      <c r="CU7" s="416"/>
      <c r="CV7" s="416"/>
      <c r="CW7" s="416"/>
      <c r="CX7" s="416"/>
      <c r="CY7" s="416"/>
      <c r="CZ7" s="416"/>
      <c r="DA7" s="417"/>
      <c r="DB7" s="415">
        <v>11750375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391911</v>
      </c>
      <c r="BO8" s="416"/>
      <c r="BP8" s="416"/>
      <c r="BQ8" s="416"/>
      <c r="BR8" s="416"/>
      <c r="BS8" s="416"/>
      <c r="BT8" s="416"/>
      <c r="BU8" s="417"/>
      <c r="BV8" s="415">
        <v>258424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0.47</v>
      </c>
      <c r="CU8" s="456"/>
      <c r="CV8" s="456"/>
      <c r="CW8" s="456"/>
      <c r="CX8" s="456"/>
      <c r="CY8" s="456"/>
      <c r="CZ8" s="456"/>
      <c r="DA8" s="457"/>
      <c r="DB8" s="455">
        <v>0.46</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44807</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133487</v>
      </c>
      <c r="BO9" s="416"/>
      <c r="BP9" s="416"/>
      <c r="BQ9" s="416"/>
      <c r="BR9" s="416"/>
      <c r="BS9" s="416"/>
      <c r="BT9" s="416"/>
      <c r="BU9" s="417"/>
      <c r="BV9" s="415">
        <v>-157122</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13.9</v>
      </c>
      <c r="CU9" s="413"/>
      <c r="CV9" s="413"/>
      <c r="CW9" s="413"/>
      <c r="CX9" s="413"/>
      <c r="CY9" s="413"/>
      <c r="CZ9" s="413"/>
      <c r="DA9" s="414"/>
      <c r="DB9" s="412">
        <v>15.6</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45085</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189</v>
      </c>
      <c r="BO10" s="416"/>
      <c r="BP10" s="416"/>
      <c r="BQ10" s="416"/>
      <c r="BR10" s="416"/>
      <c r="BS10" s="416"/>
      <c r="BT10" s="416"/>
      <c r="BU10" s="417"/>
      <c r="BV10" s="415">
        <v>221</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45402</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t="s">
        <v>116</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45320</v>
      </c>
      <c r="S13" s="497"/>
      <c r="T13" s="497"/>
      <c r="U13" s="497"/>
      <c r="V13" s="498"/>
      <c r="W13" s="431" t="s">
        <v>119</v>
      </c>
      <c r="X13" s="432"/>
      <c r="Y13" s="432"/>
      <c r="Z13" s="432"/>
      <c r="AA13" s="432"/>
      <c r="AB13" s="422"/>
      <c r="AC13" s="466">
        <v>2785</v>
      </c>
      <c r="AD13" s="467"/>
      <c r="AE13" s="467"/>
      <c r="AF13" s="467"/>
      <c r="AG13" s="506"/>
      <c r="AH13" s="466">
        <v>2945</v>
      </c>
      <c r="AI13" s="467"/>
      <c r="AJ13" s="467"/>
      <c r="AK13" s="467"/>
      <c r="AL13" s="468"/>
      <c r="AM13" s="444" t="s">
        <v>120</v>
      </c>
      <c r="AN13" s="445"/>
      <c r="AO13" s="445"/>
      <c r="AP13" s="445"/>
      <c r="AQ13" s="445"/>
      <c r="AR13" s="445"/>
      <c r="AS13" s="445"/>
      <c r="AT13" s="446"/>
      <c r="AU13" s="447" t="s">
        <v>114</v>
      </c>
      <c r="AV13" s="448"/>
      <c r="AW13" s="448"/>
      <c r="AX13" s="448"/>
      <c r="AY13" s="449" t="s">
        <v>121</v>
      </c>
      <c r="AZ13" s="450"/>
      <c r="BA13" s="450"/>
      <c r="BB13" s="450"/>
      <c r="BC13" s="450"/>
      <c r="BD13" s="450"/>
      <c r="BE13" s="450"/>
      <c r="BF13" s="450"/>
      <c r="BG13" s="450"/>
      <c r="BH13" s="450"/>
      <c r="BI13" s="450"/>
      <c r="BJ13" s="450"/>
      <c r="BK13" s="450"/>
      <c r="BL13" s="450"/>
      <c r="BM13" s="451"/>
      <c r="BN13" s="415">
        <v>133676</v>
      </c>
      <c r="BO13" s="416"/>
      <c r="BP13" s="416"/>
      <c r="BQ13" s="416"/>
      <c r="BR13" s="416"/>
      <c r="BS13" s="416"/>
      <c r="BT13" s="416"/>
      <c r="BU13" s="417"/>
      <c r="BV13" s="415">
        <v>-156901</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10.3</v>
      </c>
      <c r="CU13" s="413"/>
      <c r="CV13" s="413"/>
      <c r="CW13" s="413"/>
      <c r="CX13" s="413"/>
      <c r="CY13" s="413"/>
      <c r="CZ13" s="413"/>
      <c r="DA13" s="414"/>
      <c r="DB13" s="412">
        <v>10.9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123</v>
      </c>
      <c r="M14" s="494"/>
      <c r="N14" s="494"/>
      <c r="O14" s="494"/>
      <c r="P14" s="494"/>
      <c r="Q14" s="495"/>
      <c r="R14" s="496">
        <v>45391</v>
      </c>
      <c r="S14" s="497"/>
      <c r="T14" s="497"/>
      <c r="U14" s="497"/>
      <c r="V14" s="498"/>
      <c r="W14" s="405"/>
      <c r="X14" s="406"/>
      <c r="Y14" s="406"/>
      <c r="Z14" s="406"/>
      <c r="AA14" s="406"/>
      <c r="AB14" s="395"/>
      <c r="AC14" s="499">
        <v>13.4</v>
      </c>
      <c r="AD14" s="500"/>
      <c r="AE14" s="500"/>
      <c r="AF14" s="500"/>
      <c r="AG14" s="501"/>
      <c r="AH14" s="499">
        <v>14.1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53.3</v>
      </c>
      <c r="CU14" s="511"/>
      <c r="CV14" s="511"/>
      <c r="CW14" s="511"/>
      <c r="CX14" s="511"/>
      <c r="CY14" s="511"/>
      <c r="CZ14" s="511"/>
      <c r="DA14" s="512"/>
      <c r="DB14" s="510">
        <v>50.8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45333</v>
      </c>
      <c r="S15" s="497"/>
      <c r="T15" s="497"/>
      <c r="U15" s="497"/>
      <c r="V15" s="498"/>
      <c r="W15" s="431" t="s">
        <v>125</v>
      </c>
      <c r="X15" s="432"/>
      <c r="Y15" s="432"/>
      <c r="Z15" s="432"/>
      <c r="AA15" s="432"/>
      <c r="AB15" s="422"/>
      <c r="AC15" s="466">
        <v>4145</v>
      </c>
      <c r="AD15" s="467"/>
      <c r="AE15" s="467"/>
      <c r="AF15" s="467"/>
      <c r="AG15" s="506"/>
      <c r="AH15" s="466">
        <v>4098</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4762986</v>
      </c>
      <c r="BO15" s="379"/>
      <c r="BP15" s="379"/>
      <c r="BQ15" s="379"/>
      <c r="BR15" s="379"/>
      <c r="BS15" s="379"/>
      <c r="BT15" s="379"/>
      <c r="BU15" s="380"/>
      <c r="BV15" s="378">
        <v>4581102</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20</v>
      </c>
      <c r="AD16" s="500"/>
      <c r="AE16" s="500"/>
      <c r="AF16" s="500"/>
      <c r="AG16" s="501"/>
      <c r="AH16" s="499">
        <v>19.600000000000001</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9826904</v>
      </c>
      <c r="BO16" s="416"/>
      <c r="BP16" s="416"/>
      <c r="BQ16" s="416"/>
      <c r="BR16" s="416"/>
      <c r="BS16" s="416"/>
      <c r="BT16" s="416"/>
      <c r="BU16" s="417"/>
      <c r="BV16" s="415">
        <v>9671001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131</v>
      </c>
      <c r="N17" s="520"/>
      <c r="O17" s="520"/>
      <c r="P17" s="520"/>
      <c r="Q17" s="521"/>
      <c r="R17" s="516" t="s">
        <v>132</v>
      </c>
      <c r="S17" s="517"/>
      <c r="T17" s="517"/>
      <c r="U17" s="517"/>
      <c r="V17" s="518"/>
      <c r="W17" s="431" t="s">
        <v>133</v>
      </c>
      <c r="X17" s="432"/>
      <c r="Y17" s="432"/>
      <c r="Z17" s="432"/>
      <c r="AA17" s="432"/>
      <c r="AB17" s="422"/>
      <c r="AC17" s="466">
        <v>13803</v>
      </c>
      <c r="AD17" s="467"/>
      <c r="AE17" s="467"/>
      <c r="AF17" s="467"/>
      <c r="AG17" s="506"/>
      <c r="AH17" s="466">
        <v>13687</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5960096</v>
      </c>
      <c r="BO17" s="416"/>
      <c r="BP17" s="416"/>
      <c r="BQ17" s="416"/>
      <c r="BR17" s="416"/>
      <c r="BS17" s="416"/>
      <c r="BT17" s="416"/>
      <c r="BU17" s="417"/>
      <c r="BV17" s="415">
        <v>5816783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466.02</v>
      </c>
      <c r="M18" s="528"/>
      <c r="N18" s="528"/>
      <c r="O18" s="528"/>
      <c r="P18" s="528"/>
      <c r="Q18" s="528"/>
      <c r="R18" s="529"/>
      <c r="S18" s="529"/>
      <c r="T18" s="529"/>
      <c r="U18" s="529"/>
      <c r="V18" s="530"/>
      <c r="W18" s="433"/>
      <c r="X18" s="434"/>
      <c r="Y18" s="434"/>
      <c r="Z18" s="434"/>
      <c r="AA18" s="434"/>
      <c r="AB18" s="425"/>
      <c r="AC18" s="531">
        <v>66.599999999999994</v>
      </c>
      <c r="AD18" s="532"/>
      <c r="AE18" s="532"/>
      <c r="AF18" s="532"/>
      <c r="AG18" s="533"/>
      <c r="AH18" s="531">
        <v>65.5</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10232570</v>
      </c>
      <c r="BO18" s="416"/>
      <c r="BP18" s="416"/>
      <c r="BQ18" s="416"/>
      <c r="BR18" s="416"/>
      <c r="BS18" s="416"/>
      <c r="BT18" s="416"/>
      <c r="BU18" s="417"/>
      <c r="BV18" s="415">
        <v>10423783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96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12770013</v>
      </c>
      <c r="BO19" s="416"/>
      <c r="BP19" s="416"/>
      <c r="BQ19" s="416"/>
      <c r="BR19" s="416"/>
      <c r="BS19" s="416"/>
      <c r="BT19" s="416"/>
      <c r="BU19" s="417"/>
      <c r="BV19" s="415">
        <v>12541453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18019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19375525</v>
      </c>
      <c r="BO23" s="416"/>
      <c r="BP23" s="416"/>
      <c r="BQ23" s="416"/>
      <c r="BR23" s="416"/>
      <c r="BS23" s="416"/>
      <c r="BT23" s="416"/>
      <c r="BU23" s="417"/>
      <c r="BV23" s="415">
        <v>19279031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8590</v>
      </c>
      <c r="R24" s="467"/>
      <c r="S24" s="467"/>
      <c r="T24" s="467"/>
      <c r="U24" s="467"/>
      <c r="V24" s="506"/>
      <c r="W24" s="561"/>
      <c r="X24" s="549"/>
      <c r="Y24" s="550"/>
      <c r="Z24" s="465" t="s">
        <v>149</v>
      </c>
      <c r="AA24" s="445"/>
      <c r="AB24" s="445"/>
      <c r="AC24" s="445"/>
      <c r="AD24" s="445"/>
      <c r="AE24" s="445"/>
      <c r="AF24" s="445"/>
      <c r="AG24" s="446"/>
      <c r="AH24" s="466">
        <v>243</v>
      </c>
      <c r="AI24" s="467"/>
      <c r="AJ24" s="467"/>
      <c r="AK24" s="467"/>
      <c r="AL24" s="506"/>
      <c r="AM24" s="466">
        <v>766422</v>
      </c>
      <c r="AN24" s="467"/>
      <c r="AO24" s="467"/>
      <c r="AP24" s="467"/>
      <c r="AQ24" s="467"/>
      <c r="AR24" s="506"/>
      <c r="AS24" s="466">
        <v>3154</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16806797</v>
      </c>
      <c r="BO24" s="416"/>
      <c r="BP24" s="416"/>
      <c r="BQ24" s="416"/>
      <c r="BR24" s="416"/>
      <c r="BS24" s="416"/>
      <c r="BT24" s="416"/>
      <c r="BU24" s="417"/>
      <c r="BV24" s="415">
        <v>16795861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1</v>
      </c>
      <c r="M25" s="467"/>
      <c r="N25" s="467"/>
      <c r="O25" s="467"/>
      <c r="P25" s="506"/>
      <c r="Q25" s="466">
        <v>7110</v>
      </c>
      <c r="R25" s="467"/>
      <c r="S25" s="467"/>
      <c r="T25" s="467"/>
      <c r="U25" s="467"/>
      <c r="V25" s="506"/>
      <c r="W25" s="561"/>
      <c r="X25" s="549"/>
      <c r="Y25" s="550"/>
      <c r="Z25" s="465" t="s">
        <v>152</v>
      </c>
      <c r="AA25" s="445"/>
      <c r="AB25" s="445"/>
      <c r="AC25" s="445"/>
      <c r="AD25" s="445"/>
      <c r="AE25" s="445"/>
      <c r="AF25" s="445"/>
      <c r="AG25" s="446"/>
      <c r="AH25" s="466" t="s">
        <v>116</v>
      </c>
      <c r="AI25" s="467"/>
      <c r="AJ25" s="467"/>
      <c r="AK25" s="467"/>
      <c r="AL25" s="506"/>
      <c r="AM25" s="466" t="s">
        <v>116</v>
      </c>
      <c r="AN25" s="467"/>
      <c r="AO25" s="467"/>
      <c r="AP25" s="467"/>
      <c r="AQ25" s="467"/>
      <c r="AR25" s="506"/>
      <c r="AS25" s="466" t="s">
        <v>116</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3571333</v>
      </c>
      <c r="BO25" s="379"/>
      <c r="BP25" s="379"/>
      <c r="BQ25" s="379"/>
      <c r="BR25" s="379"/>
      <c r="BS25" s="379"/>
      <c r="BT25" s="379"/>
      <c r="BU25" s="380"/>
      <c r="BV25" s="378">
        <v>2111981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6270</v>
      </c>
      <c r="R26" s="467"/>
      <c r="S26" s="467"/>
      <c r="T26" s="467"/>
      <c r="U26" s="467"/>
      <c r="V26" s="506"/>
      <c r="W26" s="561"/>
      <c r="X26" s="549"/>
      <c r="Y26" s="550"/>
      <c r="Z26" s="465" t="s">
        <v>155</v>
      </c>
      <c r="AA26" s="571"/>
      <c r="AB26" s="571"/>
      <c r="AC26" s="571"/>
      <c r="AD26" s="571"/>
      <c r="AE26" s="571"/>
      <c r="AF26" s="571"/>
      <c r="AG26" s="572"/>
      <c r="AH26" s="466" t="s">
        <v>116</v>
      </c>
      <c r="AI26" s="467"/>
      <c r="AJ26" s="467"/>
      <c r="AK26" s="467"/>
      <c r="AL26" s="506"/>
      <c r="AM26" s="466" t="s">
        <v>116</v>
      </c>
      <c r="AN26" s="467"/>
      <c r="AO26" s="467"/>
      <c r="AP26" s="467"/>
      <c r="AQ26" s="467"/>
      <c r="AR26" s="506"/>
      <c r="AS26" s="466" t="s">
        <v>116</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116</v>
      </c>
      <c r="BO26" s="416"/>
      <c r="BP26" s="416"/>
      <c r="BQ26" s="416"/>
      <c r="BR26" s="416"/>
      <c r="BS26" s="416"/>
      <c r="BT26" s="416"/>
      <c r="BU26" s="417"/>
      <c r="BV26" s="415" t="s">
        <v>116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3510</v>
      </c>
      <c r="R27" s="467"/>
      <c r="S27" s="467"/>
      <c r="T27" s="467"/>
      <c r="U27" s="467"/>
      <c r="V27" s="506"/>
      <c r="W27" s="561"/>
      <c r="X27" s="549"/>
      <c r="Y27" s="550"/>
      <c r="Z27" s="465" t="s">
        <v>158</v>
      </c>
      <c r="AA27" s="445"/>
      <c r="AB27" s="445"/>
      <c r="AC27" s="445"/>
      <c r="AD27" s="445"/>
      <c r="AE27" s="445"/>
      <c r="AF27" s="445"/>
      <c r="AG27" s="446"/>
      <c r="AH27" s="466">
        <v>1</v>
      </c>
      <c r="AI27" s="467"/>
      <c r="AJ27" s="467"/>
      <c r="AK27" s="467"/>
      <c r="AL27" s="506"/>
      <c r="AM27" s="466" t="s">
        <v>159</v>
      </c>
      <c r="AN27" s="467"/>
      <c r="AO27" s="467"/>
      <c r="AP27" s="467"/>
      <c r="AQ27" s="467"/>
      <c r="AR27" s="506"/>
      <c r="AS27" s="466" t="s">
        <v>159</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383172</v>
      </c>
      <c r="BO27" s="585"/>
      <c r="BP27" s="585"/>
      <c r="BQ27" s="585"/>
      <c r="BR27" s="585"/>
      <c r="BS27" s="585"/>
      <c r="BT27" s="585"/>
      <c r="BU27" s="586"/>
      <c r="BV27" s="584">
        <v>382686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2750</v>
      </c>
      <c r="R28" s="467"/>
      <c r="S28" s="467"/>
      <c r="T28" s="467"/>
      <c r="U28" s="467"/>
      <c r="V28" s="506"/>
      <c r="W28" s="561"/>
      <c r="X28" s="549"/>
      <c r="Y28" s="550"/>
      <c r="Z28" s="465" t="s">
        <v>162</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684282</v>
      </c>
      <c r="BO28" s="379"/>
      <c r="BP28" s="379"/>
      <c r="BQ28" s="379"/>
      <c r="BR28" s="379"/>
      <c r="BS28" s="379"/>
      <c r="BT28" s="379"/>
      <c r="BU28" s="380"/>
      <c r="BV28" s="378">
        <v>684093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20</v>
      </c>
      <c r="M29" s="467"/>
      <c r="N29" s="467"/>
      <c r="O29" s="467"/>
      <c r="P29" s="506"/>
      <c r="Q29" s="466">
        <v>2350</v>
      </c>
      <c r="R29" s="467"/>
      <c r="S29" s="467"/>
      <c r="T29" s="467"/>
      <c r="U29" s="467"/>
      <c r="V29" s="506"/>
      <c r="W29" s="562"/>
      <c r="X29" s="563"/>
      <c r="Y29" s="564"/>
      <c r="Z29" s="465" t="s">
        <v>166</v>
      </c>
      <c r="AA29" s="445"/>
      <c r="AB29" s="445"/>
      <c r="AC29" s="445"/>
      <c r="AD29" s="445"/>
      <c r="AE29" s="445"/>
      <c r="AF29" s="445"/>
      <c r="AG29" s="446"/>
      <c r="AH29" s="466">
        <v>244</v>
      </c>
      <c r="AI29" s="467"/>
      <c r="AJ29" s="467"/>
      <c r="AK29" s="467"/>
      <c r="AL29" s="506"/>
      <c r="AM29" s="466">
        <v>768773</v>
      </c>
      <c r="AN29" s="467"/>
      <c r="AO29" s="467"/>
      <c r="AP29" s="467"/>
      <c r="AQ29" s="467"/>
      <c r="AR29" s="506"/>
      <c r="AS29" s="466">
        <v>3151</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581165</v>
      </c>
      <c r="BO29" s="416"/>
      <c r="BP29" s="416"/>
      <c r="BQ29" s="416"/>
      <c r="BR29" s="416"/>
      <c r="BS29" s="416"/>
      <c r="BT29" s="416"/>
      <c r="BU29" s="417"/>
      <c r="BV29" s="415">
        <v>580822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98.8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3693330</v>
      </c>
      <c r="BO30" s="585"/>
      <c r="BP30" s="585"/>
      <c r="BQ30" s="585"/>
      <c r="BR30" s="585"/>
      <c r="BS30" s="585"/>
      <c r="BT30" s="585"/>
      <c r="BU30" s="586"/>
      <c r="BV30" s="584">
        <v>3217024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国民健康保険事業勘定特別会計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個別排水処理事業特別会計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とかち広域消防事務組合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音更町土地開発公社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下水道事業会計</v>
      </c>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簡易水道事業特別会計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十勝環境複合事務組合（一般会計）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十勝環境複合事務組合（余熱利用事業会計）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十勝圏複合事務組合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北十勝消防事務組合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十勝中部広域水道企業団</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4"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4" t="s">
        <v>535</v>
      </c>
      <c r="D34" s="1184"/>
      <c r="E34" s="1185"/>
      <c r="F34" s="32">
        <v>0</v>
      </c>
      <c r="G34" s="33">
        <v>0</v>
      </c>
      <c r="H34" s="33">
        <v>0</v>
      </c>
      <c r="I34" s="33" t="s">
        <v>536</v>
      </c>
      <c r="J34" s="34" t="s">
        <v>537</v>
      </c>
      <c r="K34" s="22"/>
      <c r="L34" s="22"/>
      <c r="M34" s="22"/>
      <c r="N34" s="22"/>
      <c r="O34" s="22"/>
      <c r="P34" s="22"/>
    </row>
    <row r="35" spans="1:16" ht="39" customHeight="1" x14ac:dyDescent="0.15">
      <c r="A35" s="22"/>
      <c r="B35" s="35"/>
      <c r="C35" s="1178" t="s">
        <v>538</v>
      </c>
      <c r="D35" s="1179"/>
      <c r="E35" s="1180"/>
      <c r="F35" s="36">
        <v>7.35</v>
      </c>
      <c r="G35" s="37">
        <v>7.7</v>
      </c>
      <c r="H35" s="37">
        <v>8.24</v>
      </c>
      <c r="I35" s="37">
        <v>8.74</v>
      </c>
      <c r="J35" s="38">
        <v>8.2200000000000006</v>
      </c>
      <c r="K35" s="22"/>
      <c r="L35" s="22"/>
      <c r="M35" s="22"/>
      <c r="N35" s="22"/>
      <c r="O35" s="22"/>
      <c r="P35" s="22"/>
    </row>
    <row r="36" spans="1:16" ht="39" customHeight="1" x14ac:dyDescent="0.15">
      <c r="A36" s="22"/>
      <c r="B36" s="35"/>
      <c r="C36" s="1178" t="s">
        <v>539</v>
      </c>
      <c r="D36" s="1179"/>
      <c r="E36" s="1180"/>
      <c r="F36" s="36">
        <v>4.07</v>
      </c>
      <c r="G36" s="37">
        <v>3.16</v>
      </c>
      <c r="H36" s="37">
        <v>3.55</v>
      </c>
      <c r="I36" s="37">
        <v>2.19</v>
      </c>
      <c r="J36" s="38">
        <v>3.32</v>
      </c>
      <c r="K36" s="22"/>
      <c r="L36" s="22"/>
      <c r="M36" s="22"/>
      <c r="N36" s="22"/>
      <c r="O36" s="22"/>
      <c r="P36" s="22"/>
    </row>
    <row r="37" spans="1:16" ht="39" customHeight="1" x14ac:dyDescent="0.15">
      <c r="A37" s="22"/>
      <c r="B37" s="35"/>
      <c r="C37" s="1178" t="s">
        <v>540</v>
      </c>
      <c r="D37" s="1179"/>
      <c r="E37" s="1180"/>
      <c r="F37" s="36">
        <v>0.19</v>
      </c>
      <c r="G37" s="37">
        <v>0.18</v>
      </c>
      <c r="H37" s="37">
        <v>0.52</v>
      </c>
      <c r="I37" s="37">
        <v>0.17</v>
      </c>
      <c r="J37" s="38">
        <v>0.35</v>
      </c>
      <c r="K37" s="22"/>
      <c r="L37" s="22"/>
      <c r="M37" s="22"/>
      <c r="N37" s="22"/>
      <c r="O37" s="22"/>
      <c r="P37" s="22"/>
    </row>
    <row r="38" spans="1:16" ht="39" customHeight="1" x14ac:dyDescent="0.15">
      <c r="A38" s="22"/>
      <c r="B38" s="35"/>
      <c r="C38" s="1178" t="s">
        <v>541</v>
      </c>
      <c r="D38" s="1179"/>
      <c r="E38" s="1180"/>
      <c r="F38" s="36">
        <v>0</v>
      </c>
      <c r="G38" s="37">
        <v>0.12</v>
      </c>
      <c r="H38" s="37">
        <v>0.12</v>
      </c>
      <c r="I38" s="37">
        <v>0.12</v>
      </c>
      <c r="J38" s="38">
        <v>7.0000000000000007E-2</v>
      </c>
      <c r="K38" s="22"/>
      <c r="L38" s="22"/>
      <c r="M38" s="22"/>
      <c r="N38" s="22"/>
      <c r="O38" s="22"/>
      <c r="P38" s="22"/>
    </row>
    <row r="39" spans="1:16" ht="39" customHeight="1" x14ac:dyDescent="0.15">
      <c r="A39" s="22"/>
      <c r="B39" s="35"/>
      <c r="C39" s="1178" t="s">
        <v>542</v>
      </c>
      <c r="D39" s="1179"/>
      <c r="E39" s="1180"/>
      <c r="F39" s="36">
        <v>0</v>
      </c>
      <c r="G39" s="37">
        <v>0</v>
      </c>
      <c r="H39" s="37">
        <v>0</v>
      </c>
      <c r="I39" s="37">
        <v>0</v>
      </c>
      <c r="J39" s="38">
        <v>0</v>
      </c>
      <c r="K39" s="22"/>
      <c r="L39" s="22"/>
      <c r="M39" s="22"/>
      <c r="N39" s="22"/>
      <c r="O39" s="22"/>
      <c r="P39" s="22"/>
    </row>
    <row r="40" spans="1:16" ht="39" customHeight="1" x14ac:dyDescent="0.15">
      <c r="A40" s="22"/>
      <c r="B40" s="35"/>
      <c r="C40" s="1178" t="s">
        <v>543</v>
      </c>
      <c r="D40" s="1179"/>
      <c r="E40" s="1180"/>
      <c r="F40" s="36" t="s">
        <v>489</v>
      </c>
      <c r="G40" s="37">
        <v>0</v>
      </c>
      <c r="H40" s="37">
        <v>0</v>
      </c>
      <c r="I40" s="37">
        <v>0</v>
      </c>
      <c r="J40" s="38">
        <v>0</v>
      </c>
      <c r="K40" s="22"/>
      <c r="L40" s="22"/>
      <c r="M40" s="22"/>
      <c r="N40" s="22"/>
      <c r="O40" s="22"/>
      <c r="P40" s="22"/>
    </row>
    <row r="41" spans="1:16" ht="39" customHeight="1" x14ac:dyDescent="0.15">
      <c r="A41" s="22"/>
      <c r="B41" s="35"/>
      <c r="C41" s="1178" t="s">
        <v>544</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545</v>
      </c>
      <c r="D42" s="1179"/>
      <c r="E42" s="1180"/>
      <c r="F42" s="36" t="s">
        <v>489</v>
      </c>
      <c r="G42" s="37" t="s">
        <v>489</v>
      </c>
      <c r="H42" s="37" t="s">
        <v>489</v>
      </c>
      <c r="I42" s="37" t="s">
        <v>489</v>
      </c>
      <c r="J42" s="38" t="s">
        <v>489</v>
      </c>
      <c r="K42" s="22"/>
      <c r="L42" s="22"/>
      <c r="M42" s="22"/>
      <c r="N42" s="22"/>
      <c r="O42" s="22"/>
      <c r="P42" s="22"/>
    </row>
    <row r="43" spans="1:16" ht="39" customHeight="1" thickBot="1" x14ac:dyDescent="0.2">
      <c r="A43" s="22"/>
      <c r="B43" s="40"/>
      <c r="C43" s="1181" t="s">
        <v>546</v>
      </c>
      <c r="D43" s="1182"/>
      <c r="E43" s="1183"/>
      <c r="F43" s="41" t="s">
        <v>489</v>
      </c>
      <c r="G43" s="42" t="s">
        <v>489</v>
      </c>
      <c r="H43" s="42" t="s">
        <v>489</v>
      </c>
      <c r="I43" s="42" t="s">
        <v>489</v>
      </c>
      <c r="J43" s="43" t="s">
        <v>489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2325</v>
      </c>
      <c r="L45" s="60">
        <v>2277</v>
      </c>
      <c r="M45" s="60">
        <v>2204</v>
      </c>
      <c r="N45" s="60">
        <v>2194</v>
      </c>
      <c r="O45" s="61">
        <v>2033</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x14ac:dyDescent="0.15">
      <c r="A48" s="48"/>
      <c r="B48" s="1196"/>
      <c r="C48" s="1197"/>
      <c r="D48" s="62"/>
      <c r="E48" s="1188" t="s">
        <v>14</v>
      </c>
      <c r="F48" s="1188"/>
      <c r="G48" s="1188"/>
      <c r="H48" s="1188"/>
      <c r="I48" s="1188"/>
      <c r="J48" s="1189"/>
      <c r="K48" s="63">
        <v>261</v>
      </c>
      <c r="L48" s="64">
        <v>295</v>
      </c>
      <c r="M48" s="64">
        <v>323</v>
      </c>
      <c r="N48" s="64">
        <v>381</v>
      </c>
      <c r="O48" s="65">
        <v>404</v>
      </c>
      <c r="P48" s="48"/>
      <c r="Q48" s="48"/>
      <c r="R48" s="48"/>
      <c r="S48" s="48"/>
      <c r="T48" s="48"/>
      <c r="U48" s="48"/>
    </row>
    <row r="49" spans="1:21" ht="30.75" customHeight="1" x14ac:dyDescent="0.15">
      <c r="A49" s="48"/>
      <c r="B49" s="1196"/>
      <c r="C49" s="1197"/>
      <c r="D49" s="62"/>
      <c r="E49" s="1188" t="s">
        <v>15</v>
      </c>
      <c r="F49" s="1188"/>
      <c r="G49" s="1188"/>
      <c r="H49" s="1188"/>
      <c r="I49" s="1188"/>
      <c r="J49" s="1189"/>
      <c r="K49" s="63">
        <v>110</v>
      </c>
      <c r="L49" s="64">
        <v>99</v>
      </c>
      <c r="M49" s="64">
        <v>106</v>
      </c>
      <c r="N49" s="64">
        <v>121</v>
      </c>
      <c r="O49" s="65">
        <v>126</v>
      </c>
      <c r="P49" s="48"/>
      <c r="Q49" s="48"/>
      <c r="R49" s="48"/>
      <c r="S49" s="48"/>
      <c r="T49" s="48"/>
      <c r="U49" s="48"/>
    </row>
    <row r="50" spans="1:21" ht="30.75" customHeight="1" x14ac:dyDescent="0.15">
      <c r="A50" s="48"/>
      <c r="B50" s="1196"/>
      <c r="C50" s="1197"/>
      <c r="D50" s="62"/>
      <c r="E50" s="1188" t="s">
        <v>16</v>
      </c>
      <c r="F50" s="1188"/>
      <c r="G50" s="1188"/>
      <c r="H50" s="1188"/>
      <c r="I50" s="1188"/>
      <c r="J50" s="1189"/>
      <c r="K50" s="63">
        <v>80</v>
      </c>
      <c r="L50" s="64">
        <v>87</v>
      </c>
      <c r="M50" s="64">
        <v>85</v>
      </c>
      <c r="N50" s="64">
        <v>121</v>
      </c>
      <c r="O50" s="65">
        <v>97</v>
      </c>
      <c r="P50" s="48"/>
      <c r="Q50" s="48"/>
      <c r="R50" s="48"/>
      <c r="S50" s="48"/>
      <c r="T50" s="48"/>
      <c r="U50" s="48"/>
    </row>
    <row r="51" spans="1:21" ht="30.75" customHeight="1" x14ac:dyDescent="0.15">
      <c r="A51" s="48"/>
      <c r="B51" s="1198"/>
      <c r="C51" s="1199"/>
      <c r="D51" s="66"/>
      <c r="E51" s="1188" t="s">
        <v>17</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1559</v>
      </c>
      <c r="L52" s="64">
        <v>1598</v>
      </c>
      <c r="M52" s="64">
        <v>1603</v>
      </c>
      <c r="N52" s="64">
        <v>1728</v>
      </c>
      <c r="O52" s="65">
        <v>1676</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1217</v>
      </c>
      <c r="L53" s="69">
        <v>1160</v>
      </c>
      <c r="M53" s="69">
        <v>1115</v>
      </c>
      <c r="N53" s="69">
        <v>1089</v>
      </c>
      <c r="O53" s="70">
        <v>984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528</v>
      </c>
      <c r="J40" s="79" t="s">
        <v>529</v>
      </c>
      <c r="K40" s="79" t="s">
        <v>530</v>
      </c>
      <c r="L40" s="79" t="s">
        <v>531</v>
      </c>
      <c r="M40" s="80" t="s">
        <v>532</v>
      </c>
    </row>
    <row r="41" spans="2:13" ht="27.75" customHeight="1" x14ac:dyDescent="0.15">
      <c r="B41" s="1202" t="s">
        <v>23</v>
      </c>
      <c r="C41" s="1203"/>
      <c r="D41" s="81"/>
      <c r="E41" s="1208" t="s">
        <v>24</v>
      </c>
      <c r="F41" s="1208"/>
      <c r="G41" s="1208"/>
      <c r="H41" s="1209"/>
      <c r="I41" s="82">
        <v>18804</v>
      </c>
      <c r="J41" s="83">
        <v>19153</v>
      </c>
      <c r="K41" s="83">
        <v>19448</v>
      </c>
      <c r="L41" s="83">
        <v>19279</v>
      </c>
      <c r="M41" s="84">
        <v>19376</v>
      </c>
    </row>
    <row r="42" spans="2:13" ht="27.75" customHeight="1" x14ac:dyDescent="0.15">
      <c r="B42" s="1204"/>
      <c r="C42" s="1205"/>
      <c r="D42" s="85"/>
      <c r="E42" s="1210" t="s">
        <v>25</v>
      </c>
      <c r="F42" s="1210"/>
      <c r="G42" s="1210"/>
      <c r="H42" s="1211"/>
      <c r="I42" s="86">
        <v>617</v>
      </c>
      <c r="J42" s="87">
        <v>559</v>
      </c>
      <c r="K42" s="87">
        <v>505</v>
      </c>
      <c r="L42" s="87">
        <v>447</v>
      </c>
      <c r="M42" s="88">
        <v>1437</v>
      </c>
    </row>
    <row r="43" spans="2:13" ht="27.75" customHeight="1" x14ac:dyDescent="0.15">
      <c r="B43" s="1204"/>
      <c r="C43" s="1205"/>
      <c r="D43" s="85"/>
      <c r="E43" s="1210" t="s">
        <v>26</v>
      </c>
      <c r="F43" s="1210"/>
      <c r="G43" s="1210"/>
      <c r="H43" s="1211"/>
      <c r="I43" s="86">
        <v>4806</v>
      </c>
      <c r="J43" s="87">
        <v>5399</v>
      </c>
      <c r="K43" s="87">
        <v>6069</v>
      </c>
      <c r="L43" s="87">
        <v>5834</v>
      </c>
      <c r="M43" s="88">
        <v>5982</v>
      </c>
    </row>
    <row r="44" spans="2:13" ht="27.75" customHeight="1" x14ac:dyDescent="0.15">
      <c r="B44" s="1204"/>
      <c r="C44" s="1205"/>
      <c r="D44" s="85"/>
      <c r="E44" s="1210" t="s">
        <v>27</v>
      </c>
      <c r="F44" s="1210"/>
      <c r="G44" s="1210"/>
      <c r="H44" s="1211"/>
      <c r="I44" s="86">
        <v>841</v>
      </c>
      <c r="J44" s="87">
        <v>898</v>
      </c>
      <c r="K44" s="87">
        <v>868</v>
      </c>
      <c r="L44" s="87">
        <v>1038</v>
      </c>
      <c r="M44" s="88">
        <v>1091</v>
      </c>
    </row>
    <row r="45" spans="2:13" ht="27.75" customHeight="1" x14ac:dyDescent="0.15">
      <c r="B45" s="1204"/>
      <c r="C45" s="1205"/>
      <c r="D45" s="85"/>
      <c r="E45" s="1210" t="s">
        <v>28</v>
      </c>
      <c r="F45" s="1210"/>
      <c r="G45" s="1210"/>
      <c r="H45" s="1211"/>
      <c r="I45" s="86">
        <v>2383</v>
      </c>
      <c r="J45" s="87">
        <v>2336</v>
      </c>
      <c r="K45" s="87">
        <v>2248</v>
      </c>
      <c r="L45" s="87">
        <v>2014</v>
      </c>
      <c r="M45" s="88">
        <v>1827</v>
      </c>
    </row>
    <row r="46" spans="2:13" ht="27.75" customHeight="1" x14ac:dyDescent="0.15">
      <c r="B46" s="1204"/>
      <c r="C46" s="1205"/>
      <c r="D46" s="85"/>
      <c r="E46" s="1210" t="s">
        <v>29</v>
      </c>
      <c r="F46" s="1210"/>
      <c r="G46" s="1210"/>
      <c r="H46" s="1211"/>
      <c r="I46" s="86" t="s">
        <v>489</v>
      </c>
      <c r="J46" s="87" t="s">
        <v>489</v>
      </c>
      <c r="K46" s="87" t="s">
        <v>489</v>
      </c>
      <c r="L46" s="87" t="s">
        <v>489</v>
      </c>
      <c r="M46" s="88" t="s">
        <v>489</v>
      </c>
    </row>
    <row r="47" spans="2:13" ht="27.75" customHeight="1" x14ac:dyDescent="0.15">
      <c r="B47" s="1204"/>
      <c r="C47" s="1205"/>
      <c r="D47" s="85"/>
      <c r="E47" s="1210" t="s">
        <v>30</v>
      </c>
      <c r="F47" s="1210"/>
      <c r="G47" s="1210"/>
      <c r="H47" s="1211"/>
      <c r="I47" s="86" t="s">
        <v>489</v>
      </c>
      <c r="J47" s="87" t="s">
        <v>489</v>
      </c>
      <c r="K47" s="87" t="s">
        <v>489</v>
      </c>
      <c r="L47" s="87" t="s">
        <v>489</v>
      </c>
      <c r="M47" s="88" t="s">
        <v>489</v>
      </c>
    </row>
    <row r="48" spans="2:13" ht="27.75" customHeight="1" x14ac:dyDescent="0.15">
      <c r="B48" s="1206"/>
      <c r="C48" s="1207"/>
      <c r="D48" s="85"/>
      <c r="E48" s="1210" t="s">
        <v>31</v>
      </c>
      <c r="F48" s="1210"/>
      <c r="G48" s="1210"/>
      <c r="H48" s="1211"/>
      <c r="I48" s="86" t="s">
        <v>489</v>
      </c>
      <c r="J48" s="87" t="s">
        <v>489</v>
      </c>
      <c r="K48" s="87" t="s">
        <v>489</v>
      </c>
      <c r="L48" s="87" t="s">
        <v>489</v>
      </c>
      <c r="M48" s="88" t="s">
        <v>489</v>
      </c>
    </row>
    <row r="49" spans="2:13" ht="27.75" customHeight="1" x14ac:dyDescent="0.15">
      <c r="B49" s="1212" t="s">
        <v>32</v>
      </c>
      <c r="C49" s="1213"/>
      <c r="D49" s="89"/>
      <c r="E49" s="1210" t="s">
        <v>33</v>
      </c>
      <c r="F49" s="1210"/>
      <c r="G49" s="1210"/>
      <c r="H49" s="1211"/>
      <c r="I49" s="86">
        <v>5512</v>
      </c>
      <c r="J49" s="87">
        <v>5435</v>
      </c>
      <c r="K49" s="87">
        <v>5371</v>
      </c>
      <c r="L49" s="87">
        <v>5321</v>
      </c>
      <c r="M49" s="88">
        <v>5819</v>
      </c>
    </row>
    <row r="50" spans="2:13" ht="27.75" customHeight="1" x14ac:dyDescent="0.15">
      <c r="B50" s="1204"/>
      <c r="C50" s="1205"/>
      <c r="D50" s="85"/>
      <c r="E50" s="1210" t="s">
        <v>34</v>
      </c>
      <c r="F50" s="1210"/>
      <c r="G50" s="1210"/>
      <c r="H50" s="1211"/>
      <c r="I50" s="86">
        <v>1988</v>
      </c>
      <c r="J50" s="87">
        <v>1987</v>
      </c>
      <c r="K50" s="87">
        <v>1893</v>
      </c>
      <c r="L50" s="87">
        <v>1838</v>
      </c>
      <c r="M50" s="88">
        <v>1991</v>
      </c>
    </row>
    <row r="51" spans="2:13" ht="27.75" customHeight="1" x14ac:dyDescent="0.15">
      <c r="B51" s="1206"/>
      <c r="C51" s="1207"/>
      <c r="D51" s="85"/>
      <c r="E51" s="1210" t="s">
        <v>35</v>
      </c>
      <c r="F51" s="1210"/>
      <c r="G51" s="1210"/>
      <c r="H51" s="1211"/>
      <c r="I51" s="86">
        <v>15466</v>
      </c>
      <c r="J51" s="87">
        <v>15759</v>
      </c>
      <c r="K51" s="87">
        <v>16086</v>
      </c>
      <c r="L51" s="87">
        <v>16235</v>
      </c>
      <c r="M51" s="88">
        <v>16376</v>
      </c>
    </row>
    <row r="52" spans="2:13" ht="27.75" customHeight="1" thickBot="1" x14ac:dyDescent="0.2">
      <c r="B52" s="1214" t="s">
        <v>36</v>
      </c>
      <c r="C52" s="1215"/>
      <c r="D52" s="90"/>
      <c r="E52" s="1216" t="s">
        <v>37</v>
      </c>
      <c r="F52" s="1216"/>
      <c r="G52" s="1216"/>
      <c r="H52" s="1217"/>
      <c r="I52" s="91">
        <v>4485</v>
      </c>
      <c r="J52" s="92">
        <v>5165</v>
      </c>
      <c r="K52" s="92">
        <v>5788</v>
      </c>
      <c r="L52" s="92">
        <v>5218</v>
      </c>
      <c r="M52" s="93">
        <v>5526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24" zoomScale="70" zoomScaleNormal="70" zoomScaleSheetLayoutView="55" workbookViewId="0">
      <selection activeCell="G43" sqref="G43:O47"/>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569</v>
      </c>
      <c r="I42" s="352"/>
      <c r="J42" s="352"/>
      <c r="K42" s="352"/>
      <c r="L42" s="244"/>
      <c r="M42" s="244"/>
      <c r="N42" s="244"/>
      <c r="O42" s="244"/>
    </row>
    <row r="43" spans="2:17" x14ac:dyDescent="0.15">
      <c r="B43" s="248"/>
      <c r="C43" s="244"/>
      <c r="D43" s="244"/>
      <c r="E43" s="244"/>
      <c r="F43" s="244"/>
      <c r="G43" s="1254"/>
      <c r="H43" s="1231"/>
      <c r="I43" s="1231"/>
      <c r="J43" s="1231"/>
      <c r="K43" s="1231"/>
      <c r="L43" s="1231"/>
      <c r="M43" s="1231"/>
      <c r="N43" s="1231"/>
      <c r="O43" s="1232"/>
    </row>
    <row r="44" spans="2:17" x14ac:dyDescent="0.15">
      <c r="B44" s="248"/>
      <c r="C44" s="244"/>
      <c r="D44" s="244"/>
      <c r="E44" s="244"/>
      <c r="F44" s="244"/>
      <c r="G44" s="1233"/>
      <c r="H44" s="1234"/>
      <c r="I44" s="1234"/>
      <c r="J44" s="1234"/>
      <c r="K44" s="1234"/>
      <c r="L44" s="1234"/>
      <c r="M44" s="1234"/>
      <c r="N44" s="1234"/>
      <c r="O44" s="1235"/>
    </row>
    <row r="45" spans="2:17" x14ac:dyDescent="0.15">
      <c r="B45" s="248"/>
      <c r="C45" s="244"/>
      <c r="D45" s="244"/>
      <c r="E45" s="244"/>
      <c r="F45" s="244"/>
      <c r="G45" s="1233"/>
      <c r="H45" s="1234"/>
      <c r="I45" s="1234"/>
      <c r="J45" s="1234"/>
      <c r="K45" s="1234"/>
      <c r="L45" s="1234"/>
      <c r="M45" s="1234"/>
      <c r="N45" s="1234"/>
      <c r="O45" s="1235"/>
    </row>
    <row r="46" spans="2:17" x14ac:dyDescent="0.15">
      <c r="B46" s="248"/>
      <c r="C46" s="244"/>
      <c r="D46" s="244"/>
      <c r="E46" s="244"/>
      <c r="F46" s="244"/>
      <c r="G46" s="1233"/>
      <c r="H46" s="1234"/>
      <c r="I46" s="1234"/>
      <c r="J46" s="1234"/>
      <c r="K46" s="1234"/>
      <c r="L46" s="1234"/>
      <c r="M46" s="1234"/>
      <c r="N46" s="1234"/>
      <c r="O46" s="1235"/>
    </row>
    <row r="47" spans="2:17" x14ac:dyDescent="0.15">
      <c r="B47" s="248"/>
      <c r="C47" s="244"/>
      <c r="D47" s="244"/>
      <c r="E47" s="244"/>
      <c r="F47" s="244"/>
      <c r="G47" s="1236"/>
      <c r="H47" s="1237"/>
      <c r="I47" s="1237"/>
      <c r="J47" s="1237"/>
      <c r="K47" s="1237"/>
      <c r="L47" s="1237"/>
      <c r="M47" s="1237"/>
      <c r="N47" s="1237"/>
      <c r="O47" s="1238"/>
    </row>
    <row r="48" spans="2:17" x14ac:dyDescent="0.15">
      <c r="B48" s="248"/>
      <c r="C48" s="244"/>
      <c r="D48" s="244"/>
      <c r="E48" s="244"/>
      <c r="F48" s="244"/>
      <c r="G48" s="244"/>
      <c r="H48" s="353"/>
      <c r="I48" s="353"/>
      <c r="J48" s="353"/>
    </row>
    <row r="49" spans="1:17" x14ac:dyDescent="0.15">
      <c r="B49" s="248"/>
      <c r="C49" s="244"/>
      <c r="D49" s="244"/>
      <c r="E49" s="244"/>
      <c r="F49" s="244"/>
      <c r="G49" s="243" t="s">
        <v>570</v>
      </c>
    </row>
    <row r="50" spans="1:17" x14ac:dyDescent="0.15">
      <c r="B50" s="248"/>
      <c r="C50" s="244"/>
      <c r="D50" s="244"/>
      <c r="E50" s="244"/>
      <c r="F50" s="244"/>
      <c r="G50" s="1239"/>
      <c r="H50" s="1240"/>
      <c r="I50" s="1240"/>
      <c r="J50" s="1241"/>
      <c r="K50" s="354" t="s">
        <v>528</v>
      </c>
      <c r="L50" s="354" t="s">
        <v>529</v>
      </c>
      <c r="M50" s="354" t="s">
        <v>530</v>
      </c>
      <c r="N50" s="354" t="s">
        <v>531</v>
      </c>
      <c r="O50" s="354" t="s">
        <v>532</v>
      </c>
    </row>
    <row r="51" spans="1:17" x14ac:dyDescent="0.15">
      <c r="B51" s="248"/>
      <c r="C51" s="244"/>
      <c r="D51" s="244"/>
      <c r="E51" s="244"/>
      <c r="F51" s="244"/>
      <c r="G51" s="1242" t="s">
        <v>571</v>
      </c>
      <c r="H51" s="1243"/>
      <c r="I51" s="1248" t="s">
        <v>572</v>
      </c>
      <c r="J51" s="1248"/>
      <c r="K51" s="1252"/>
      <c r="L51" s="1252"/>
      <c r="M51" s="1252"/>
      <c r="N51" s="1252"/>
      <c r="O51" s="1252"/>
    </row>
    <row r="52" spans="1:17" x14ac:dyDescent="0.15">
      <c r="B52" s="248"/>
      <c r="C52" s="244"/>
      <c r="D52" s="244"/>
      <c r="E52" s="244"/>
      <c r="F52" s="244"/>
      <c r="G52" s="1244"/>
      <c r="H52" s="1245"/>
      <c r="I52" s="1249"/>
      <c r="J52" s="1249"/>
      <c r="K52" s="1218"/>
      <c r="L52" s="1218"/>
      <c r="M52" s="1218"/>
      <c r="N52" s="1218"/>
      <c r="O52" s="1218"/>
    </row>
    <row r="53" spans="1:17" x14ac:dyDescent="0.15">
      <c r="A53" s="355"/>
      <c r="B53" s="248"/>
      <c r="C53" s="244"/>
      <c r="D53" s="244"/>
      <c r="E53" s="244"/>
      <c r="F53" s="244"/>
      <c r="G53" s="1244"/>
      <c r="H53" s="1245"/>
      <c r="I53" s="1228" t="s">
        <v>573</v>
      </c>
      <c r="J53" s="1228"/>
      <c r="K53" s="1253"/>
      <c r="L53" s="1253"/>
      <c r="M53" s="1253"/>
      <c r="N53" s="1253"/>
      <c r="O53" s="1253"/>
    </row>
    <row r="54" spans="1:17" x14ac:dyDescent="0.15">
      <c r="A54" s="355"/>
      <c r="B54" s="248"/>
      <c r="C54" s="244"/>
      <c r="D54" s="244"/>
      <c r="E54" s="244"/>
      <c r="F54" s="244"/>
      <c r="G54" s="1246"/>
      <c r="H54" s="1247"/>
      <c r="I54" s="1228"/>
      <c r="J54" s="1228"/>
      <c r="K54" s="1251"/>
      <c r="L54" s="1251"/>
      <c r="M54" s="1251"/>
      <c r="N54" s="1251"/>
      <c r="O54" s="1251"/>
    </row>
    <row r="55" spans="1:17" x14ac:dyDescent="0.15">
      <c r="A55" s="355"/>
      <c r="B55" s="248"/>
      <c r="C55" s="244"/>
      <c r="D55" s="244"/>
      <c r="E55" s="244"/>
      <c r="F55" s="244"/>
      <c r="G55" s="1222" t="s">
        <v>574</v>
      </c>
      <c r="H55" s="1223"/>
      <c r="I55" s="1228" t="s">
        <v>572</v>
      </c>
      <c r="J55" s="1228"/>
      <c r="K55" s="1252"/>
      <c r="L55" s="1252"/>
      <c r="M55" s="1252"/>
      <c r="N55" s="1252"/>
      <c r="O55" s="1252"/>
    </row>
    <row r="56" spans="1:17" x14ac:dyDescent="0.15">
      <c r="A56" s="355"/>
      <c r="B56" s="248"/>
      <c r="C56" s="244"/>
      <c r="D56" s="244"/>
      <c r="E56" s="244"/>
      <c r="F56" s="244"/>
      <c r="G56" s="1224"/>
      <c r="H56" s="1225"/>
      <c r="I56" s="1228"/>
      <c r="J56" s="1228"/>
      <c r="K56" s="1218"/>
      <c r="L56" s="1218"/>
      <c r="M56" s="1218"/>
      <c r="N56" s="1218"/>
      <c r="O56" s="1218"/>
    </row>
    <row r="57" spans="1:17" s="355" customFormat="1" x14ac:dyDescent="0.15">
      <c r="B57" s="356"/>
      <c r="C57" s="352"/>
      <c r="D57" s="352"/>
      <c r="E57" s="352"/>
      <c r="F57" s="352"/>
      <c r="G57" s="1224"/>
      <c r="H57" s="1225"/>
      <c r="I57" s="1220" t="s">
        <v>573</v>
      </c>
      <c r="J57" s="1220"/>
      <c r="K57" s="1253"/>
      <c r="L57" s="1253"/>
      <c r="M57" s="1253"/>
      <c r="N57" s="1253"/>
      <c r="O57" s="1253"/>
      <c r="P57" s="357"/>
      <c r="Q57" s="356"/>
    </row>
    <row r="58" spans="1:17" s="355" customFormat="1" x14ac:dyDescent="0.15">
      <c r="A58" s="243"/>
      <c r="B58" s="356"/>
      <c r="C58" s="352"/>
      <c r="D58" s="352"/>
      <c r="E58" s="352"/>
      <c r="F58" s="352"/>
      <c r="G58" s="1226"/>
      <c r="H58" s="1227"/>
      <c r="I58" s="1220"/>
      <c r="J58" s="1220"/>
      <c r="K58" s="1251"/>
      <c r="L58" s="1251"/>
      <c r="M58" s="1251"/>
      <c r="N58" s="1251"/>
      <c r="O58" s="1251"/>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575</v>
      </c>
      <c r="C63" s="244"/>
      <c r="D63" s="244"/>
      <c r="E63" s="244"/>
      <c r="F63" s="244"/>
      <c r="G63" s="244"/>
      <c r="H63" s="244"/>
      <c r="I63" s="244"/>
      <c r="J63" s="244"/>
      <c r="K63" s="244"/>
      <c r="L63" s="244"/>
      <c r="M63" s="244"/>
      <c r="N63" s="244"/>
      <c r="O63" s="244"/>
    </row>
    <row r="64" spans="1:17" x14ac:dyDescent="0.15">
      <c r="B64" s="248"/>
      <c r="C64" s="244"/>
      <c r="D64" s="244"/>
      <c r="E64" s="244"/>
      <c r="F64" s="244"/>
      <c r="G64" s="351" t="s">
        <v>569</v>
      </c>
      <c r="I64" s="352"/>
      <c r="J64" s="352"/>
      <c r="K64" s="352"/>
      <c r="L64" s="244"/>
      <c r="M64" s="244"/>
      <c r="N64" s="244"/>
      <c r="O64" s="244"/>
    </row>
    <row r="65" spans="2:30" x14ac:dyDescent="0.15">
      <c r="B65" s="248"/>
      <c r="C65" s="244"/>
      <c r="D65" s="244"/>
      <c r="E65" s="244"/>
      <c r="F65" s="244"/>
      <c r="G65" s="1230" t="s">
        <v>578</v>
      </c>
      <c r="H65" s="1231"/>
      <c r="I65" s="1231"/>
      <c r="J65" s="1231"/>
      <c r="K65" s="1231"/>
      <c r="L65" s="1231"/>
      <c r="M65" s="1231"/>
      <c r="N65" s="1231"/>
      <c r="O65" s="1232"/>
    </row>
    <row r="66" spans="2:30" x14ac:dyDescent="0.15">
      <c r="B66" s="248"/>
      <c r="C66" s="244"/>
      <c r="D66" s="244"/>
      <c r="E66" s="244"/>
      <c r="F66" s="244"/>
      <c r="G66" s="1233"/>
      <c r="H66" s="1234"/>
      <c r="I66" s="1234"/>
      <c r="J66" s="1234"/>
      <c r="K66" s="1234"/>
      <c r="L66" s="1234"/>
      <c r="M66" s="1234"/>
      <c r="N66" s="1234"/>
      <c r="O66" s="1235"/>
    </row>
    <row r="67" spans="2:30" x14ac:dyDescent="0.15">
      <c r="B67" s="248"/>
      <c r="C67" s="244"/>
      <c r="D67" s="244"/>
      <c r="E67" s="244"/>
      <c r="F67" s="244"/>
      <c r="G67" s="1233"/>
      <c r="H67" s="1234"/>
      <c r="I67" s="1234"/>
      <c r="J67" s="1234"/>
      <c r="K67" s="1234"/>
      <c r="L67" s="1234"/>
      <c r="M67" s="1234"/>
      <c r="N67" s="1234"/>
      <c r="O67" s="1235"/>
    </row>
    <row r="68" spans="2:30" x14ac:dyDescent="0.15">
      <c r="B68" s="248"/>
      <c r="C68" s="244"/>
      <c r="D68" s="244"/>
      <c r="E68" s="244"/>
      <c r="F68" s="244"/>
      <c r="G68" s="1233"/>
      <c r="H68" s="1234"/>
      <c r="I68" s="1234"/>
      <c r="J68" s="1234"/>
      <c r="K68" s="1234"/>
      <c r="L68" s="1234"/>
      <c r="M68" s="1234"/>
      <c r="N68" s="1234"/>
      <c r="O68" s="1235"/>
    </row>
    <row r="69" spans="2:30" x14ac:dyDescent="0.15">
      <c r="B69" s="248"/>
      <c r="C69" s="244"/>
      <c r="D69" s="244"/>
      <c r="E69" s="244"/>
      <c r="F69" s="244"/>
      <c r="G69" s="1236"/>
      <c r="H69" s="1237"/>
      <c r="I69" s="1237"/>
      <c r="J69" s="1237"/>
      <c r="K69" s="1237"/>
      <c r="L69" s="1237"/>
      <c r="M69" s="1237"/>
      <c r="N69" s="1237"/>
      <c r="O69" s="1238"/>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576</v>
      </c>
      <c r="I71" s="368"/>
      <c r="J71" s="364"/>
      <c r="K71" s="364"/>
      <c r="L71" s="365"/>
      <c r="M71" s="364"/>
      <c r="N71" s="365"/>
      <c r="O71" s="366"/>
    </row>
    <row r="72" spans="2:30" x14ac:dyDescent="0.15">
      <c r="B72" s="248"/>
      <c r="C72" s="244"/>
      <c r="D72" s="244"/>
      <c r="E72" s="244"/>
      <c r="F72" s="244"/>
      <c r="G72" s="1239"/>
      <c r="H72" s="1240"/>
      <c r="I72" s="1240"/>
      <c r="J72" s="1241"/>
      <c r="K72" s="354" t="s">
        <v>528</v>
      </c>
      <c r="L72" s="354" t="s">
        <v>529</v>
      </c>
      <c r="M72" s="354" t="s">
        <v>530</v>
      </c>
      <c r="N72" s="354" t="s">
        <v>531</v>
      </c>
      <c r="O72" s="354" t="s">
        <v>532</v>
      </c>
    </row>
    <row r="73" spans="2:30" x14ac:dyDescent="0.15">
      <c r="B73" s="248"/>
      <c r="C73" s="244"/>
      <c r="D73" s="244"/>
      <c r="E73" s="244"/>
      <c r="F73" s="244"/>
      <c r="G73" s="1242" t="s">
        <v>571</v>
      </c>
      <c r="H73" s="1243"/>
      <c r="I73" s="1248" t="s">
        <v>572</v>
      </c>
      <c r="J73" s="1248"/>
      <c r="K73" s="1229">
        <v>43</v>
      </c>
      <c r="L73" s="1229">
        <v>50</v>
      </c>
      <c r="M73" s="1218">
        <v>56.1</v>
      </c>
      <c r="N73" s="1218">
        <v>50.8</v>
      </c>
      <c r="O73" s="1218">
        <v>53.3</v>
      </c>
      <c r="S73" s="243">
        <v>9.9</v>
      </c>
    </row>
    <row r="74" spans="2:30" x14ac:dyDescent="0.15">
      <c r="B74" s="248"/>
      <c r="C74" s="244"/>
      <c r="D74" s="244"/>
      <c r="E74" s="244"/>
      <c r="F74" s="244"/>
      <c r="G74" s="1244"/>
      <c r="H74" s="1245"/>
      <c r="I74" s="1249"/>
      <c r="J74" s="1249"/>
      <c r="K74" s="1229"/>
      <c r="L74" s="1229"/>
      <c r="M74" s="1218"/>
      <c r="N74" s="1218"/>
      <c r="O74" s="1218"/>
    </row>
    <row r="75" spans="2:30" x14ac:dyDescent="0.15">
      <c r="B75" s="248"/>
      <c r="C75" s="244"/>
      <c r="D75" s="244"/>
      <c r="E75" s="244"/>
      <c r="F75" s="244"/>
      <c r="G75" s="1244"/>
      <c r="H75" s="1245"/>
      <c r="I75" s="1228" t="s">
        <v>577</v>
      </c>
      <c r="J75" s="1228"/>
      <c r="K75" s="1250">
        <v>12.5</v>
      </c>
      <c r="L75" s="1250">
        <v>11.7</v>
      </c>
      <c r="M75" s="1250">
        <v>11.2</v>
      </c>
      <c r="N75" s="1250">
        <v>10.9</v>
      </c>
      <c r="O75" s="1250">
        <v>10.3</v>
      </c>
      <c r="U75" s="243">
        <v>81.2</v>
      </c>
      <c r="W75" s="243">
        <v>87.2</v>
      </c>
      <c r="Y75" s="243">
        <v>99.8</v>
      </c>
      <c r="AA75" s="243">
        <v>109.5</v>
      </c>
      <c r="AC75" s="243">
        <v>115.2</v>
      </c>
    </row>
    <row r="76" spans="2:30" x14ac:dyDescent="0.15">
      <c r="B76" s="248"/>
      <c r="C76" s="244"/>
      <c r="D76" s="244"/>
      <c r="E76" s="244"/>
      <c r="F76" s="244"/>
      <c r="G76" s="1246"/>
      <c r="H76" s="1247"/>
      <c r="I76" s="1228"/>
      <c r="J76" s="1228"/>
      <c r="K76" s="1251"/>
      <c r="L76" s="1251"/>
      <c r="M76" s="1251"/>
      <c r="N76" s="1251"/>
      <c r="O76" s="1251"/>
    </row>
    <row r="77" spans="2:30" x14ac:dyDescent="0.15">
      <c r="B77" s="248"/>
      <c r="C77" s="244"/>
      <c r="D77" s="244"/>
      <c r="E77" s="244"/>
      <c r="F77" s="244"/>
      <c r="G77" s="1222" t="s">
        <v>574</v>
      </c>
      <c r="H77" s="1223"/>
      <c r="I77" s="1228" t="s">
        <v>572</v>
      </c>
      <c r="J77" s="1228"/>
      <c r="K77" s="1229">
        <v>40.200000000000003</v>
      </c>
      <c r="L77" s="1229">
        <v>30.7</v>
      </c>
      <c r="M77" s="1218">
        <v>22.3</v>
      </c>
      <c r="N77" s="1218">
        <v>20.3</v>
      </c>
      <c r="O77" s="1218">
        <v>13</v>
      </c>
      <c r="R77" s="243">
        <v>12.3</v>
      </c>
      <c r="T77" s="243">
        <v>11.1</v>
      </c>
    </row>
    <row r="78" spans="2:30" x14ac:dyDescent="0.15">
      <c r="B78" s="248"/>
      <c r="C78" s="244"/>
      <c r="D78" s="244"/>
      <c r="E78" s="244"/>
      <c r="F78" s="244"/>
      <c r="G78" s="1224"/>
      <c r="H78" s="1225"/>
      <c r="I78" s="1228"/>
      <c r="J78" s="1228"/>
      <c r="K78" s="1229"/>
      <c r="L78" s="1229"/>
      <c r="M78" s="1218"/>
      <c r="N78" s="1218"/>
      <c r="O78" s="1218"/>
    </row>
    <row r="79" spans="2:30" x14ac:dyDescent="0.15">
      <c r="B79" s="248"/>
      <c r="C79" s="244"/>
      <c r="D79" s="244"/>
      <c r="E79" s="244"/>
      <c r="F79" s="244"/>
      <c r="G79" s="1224"/>
      <c r="H79" s="1225"/>
      <c r="I79" s="1219" t="s">
        <v>577</v>
      </c>
      <c r="J79" s="1220"/>
      <c r="K79" s="1221">
        <v>10.1</v>
      </c>
      <c r="L79" s="1221">
        <v>9.1999999999999993</v>
      </c>
      <c r="M79" s="1221">
        <v>8.5</v>
      </c>
      <c r="N79" s="1221">
        <v>7.7</v>
      </c>
      <c r="O79" s="1221">
        <v>6.8</v>
      </c>
      <c r="V79" s="243">
        <v>53.5</v>
      </c>
      <c r="X79" s="243">
        <v>48.2</v>
      </c>
      <c r="Z79" s="243">
        <v>34.200000000000003</v>
      </c>
      <c r="AB79" s="243">
        <v>30.3</v>
      </c>
      <c r="AD79" s="243">
        <v>28.9</v>
      </c>
    </row>
    <row r="80" spans="2:30" x14ac:dyDescent="0.15">
      <c r="B80" s="248"/>
      <c r="C80" s="244"/>
      <c r="D80" s="244"/>
      <c r="E80" s="244"/>
      <c r="F80" s="244"/>
      <c r="G80" s="1226"/>
      <c r="H80" s="1227"/>
      <c r="I80" s="1220"/>
      <c r="J80" s="1220"/>
      <c r="K80" s="1221"/>
      <c r="L80" s="1221"/>
      <c r="M80" s="1221"/>
      <c r="N80" s="1221"/>
      <c r="O80" s="122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4"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527</v>
      </c>
      <c r="G2" s="111"/>
      <c r="H2" s="112"/>
    </row>
    <row r="3" spans="1:8" x14ac:dyDescent="0.15">
      <c r="A3" s="108" t="s">
        <v>520</v>
      </c>
      <c r="B3" s="113"/>
      <c r="C3" s="114"/>
      <c r="D3" s="115">
        <v>90262</v>
      </c>
      <c r="E3" s="116"/>
      <c r="F3" s="117">
        <v>42839</v>
      </c>
      <c r="G3" s="118"/>
      <c r="H3" s="119"/>
    </row>
    <row r="4" spans="1:8" x14ac:dyDescent="0.15">
      <c r="A4" s="120"/>
      <c r="B4" s="121"/>
      <c r="C4" s="122"/>
      <c r="D4" s="123">
        <v>37448</v>
      </c>
      <c r="E4" s="124"/>
      <c r="F4" s="125">
        <v>22027</v>
      </c>
      <c r="G4" s="126"/>
      <c r="H4" s="127"/>
    </row>
    <row r="5" spans="1:8" x14ac:dyDescent="0.15">
      <c r="A5" s="108" t="s">
        <v>522</v>
      </c>
      <c r="B5" s="113"/>
      <c r="C5" s="114"/>
      <c r="D5" s="115">
        <v>76288</v>
      </c>
      <c r="E5" s="116"/>
      <c r="F5" s="117">
        <v>46819</v>
      </c>
      <c r="G5" s="118"/>
      <c r="H5" s="119"/>
    </row>
    <row r="6" spans="1:8" x14ac:dyDescent="0.15">
      <c r="A6" s="120"/>
      <c r="B6" s="121"/>
      <c r="C6" s="122"/>
      <c r="D6" s="123">
        <v>41255</v>
      </c>
      <c r="E6" s="124"/>
      <c r="F6" s="125">
        <v>24121</v>
      </c>
      <c r="G6" s="126"/>
      <c r="H6" s="127"/>
    </row>
    <row r="7" spans="1:8" x14ac:dyDescent="0.15">
      <c r="A7" s="108" t="s">
        <v>523</v>
      </c>
      <c r="B7" s="113"/>
      <c r="C7" s="114"/>
      <c r="D7" s="115">
        <v>101164</v>
      </c>
      <c r="E7" s="116"/>
      <c r="F7" s="117">
        <v>53270</v>
      </c>
      <c r="G7" s="118"/>
      <c r="H7" s="119"/>
    </row>
    <row r="8" spans="1:8" x14ac:dyDescent="0.15">
      <c r="A8" s="120"/>
      <c r="B8" s="121"/>
      <c r="C8" s="122"/>
      <c r="D8" s="123">
        <v>53761</v>
      </c>
      <c r="E8" s="124"/>
      <c r="F8" s="125">
        <v>24316</v>
      </c>
      <c r="G8" s="126"/>
      <c r="H8" s="127"/>
    </row>
    <row r="9" spans="1:8" x14ac:dyDescent="0.15">
      <c r="A9" s="108" t="s">
        <v>524</v>
      </c>
      <c r="B9" s="113"/>
      <c r="C9" s="114"/>
      <c r="D9" s="115">
        <v>66815</v>
      </c>
      <c r="E9" s="116"/>
      <c r="F9" s="117">
        <v>53292</v>
      </c>
      <c r="G9" s="118"/>
      <c r="H9" s="119"/>
    </row>
    <row r="10" spans="1:8" x14ac:dyDescent="0.15">
      <c r="A10" s="120"/>
      <c r="B10" s="121"/>
      <c r="C10" s="122"/>
      <c r="D10" s="123">
        <v>39913</v>
      </c>
      <c r="E10" s="124"/>
      <c r="F10" s="125">
        <v>28900</v>
      </c>
      <c r="G10" s="126"/>
      <c r="H10" s="127"/>
    </row>
    <row r="11" spans="1:8" x14ac:dyDescent="0.15">
      <c r="A11" s="108" t="s">
        <v>525</v>
      </c>
      <c r="B11" s="113"/>
      <c r="C11" s="114"/>
      <c r="D11" s="115">
        <v>52885</v>
      </c>
      <c r="E11" s="116"/>
      <c r="F11" s="117">
        <v>49919</v>
      </c>
      <c r="G11" s="118"/>
      <c r="H11" s="119"/>
    </row>
    <row r="12" spans="1:8" x14ac:dyDescent="0.15">
      <c r="A12" s="120"/>
      <c r="B12" s="121"/>
      <c r="C12" s="128"/>
      <c r="D12" s="123">
        <v>29658</v>
      </c>
      <c r="E12" s="124"/>
      <c r="F12" s="125">
        <v>26398</v>
      </c>
      <c r="G12" s="126"/>
      <c r="H12" s="127"/>
    </row>
    <row r="13" spans="1:8" x14ac:dyDescent="0.15">
      <c r="A13" s="108"/>
      <c r="B13" s="113"/>
      <c r="C13" s="129"/>
      <c r="D13" s="130">
        <v>77483</v>
      </c>
      <c r="E13" s="131"/>
      <c r="F13" s="132">
        <v>49228</v>
      </c>
      <c r="G13" s="133"/>
      <c r="H13" s="119"/>
    </row>
    <row r="14" spans="1:8" x14ac:dyDescent="0.15">
      <c r="A14" s="120"/>
      <c r="B14" s="121"/>
      <c r="C14" s="122"/>
      <c r="D14" s="123">
        <v>40407</v>
      </c>
      <c r="E14" s="124"/>
      <c r="F14" s="125">
        <v>25152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4.08</v>
      </c>
      <c r="C19" s="134">
        <f>ROUND(VALUE(SUBSTITUTE(実質収支比率等に係る経年分析!G$48,"▲","-")),2)</f>
        <v>3.16</v>
      </c>
      <c r="D19" s="134">
        <f>ROUND(VALUE(SUBSTITUTE(実質収支比率等に係る経年分析!H$48,"▲","-")),2)</f>
        <v>3.55</v>
      </c>
      <c r="E19" s="134">
        <f>ROUND(VALUE(SUBSTITUTE(実質収支比率等に係る経年分析!I$48,"▲","-")),2)</f>
        <v>2.2000000000000002</v>
      </c>
      <c r="F19" s="134">
        <f>ROUND(VALUE(SUBSTITUTE(実質収支比率等に係る経年分析!J$48,"▲","-")),2)</f>
        <v>3.33</v>
      </c>
    </row>
    <row r="20" spans="1:11" x14ac:dyDescent="0.15">
      <c r="A20" s="134" t="s">
        <v>42</v>
      </c>
      <c r="B20" s="134">
        <f>ROUND(VALUE(SUBSTITUTE(実質収支比率等に係る経年分析!F$47,"▲","-")),2)</f>
        <v>5.81</v>
      </c>
      <c r="C20" s="134">
        <f>ROUND(VALUE(SUBSTITUTE(実質収支比率等に係る経年分析!G$47,"▲","-")),2)</f>
        <v>5.84</v>
      </c>
      <c r="D20" s="134">
        <f>ROUND(VALUE(SUBSTITUTE(実質収支比率等に係る経年分析!H$47,"▲","-")),2)</f>
        <v>5.85</v>
      </c>
      <c r="E20" s="134">
        <f>ROUND(VALUE(SUBSTITUTE(実質収支比率等に係る経年分析!I$47,"▲","-")),2)</f>
        <v>5.82</v>
      </c>
      <c r="F20" s="134">
        <f>ROUND(VALUE(SUBSTITUTE(実質収支比率等に係る経年分析!J$47,"▲","-")),2)</f>
        <v>5.81</v>
      </c>
    </row>
    <row r="21" spans="1:11" x14ac:dyDescent="0.15">
      <c r="A21" s="134" t="s">
        <v>43</v>
      </c>
      <c r="B21" s="134">
        <f>IF(ISNUMBER(VALUE(SUBSTITUTE(実質収支比率等に係る経年分析!F$49,"▲","-"))),ROUND(VALUE(SUBSTITUTE(実質収支比率等に係る経年分析!F$49,"▲","-")),2),NA())</f>
        <v>0.35</v>
      </c>
      <c r="C21" s="134">
        <f>IF(ISNUMBER(VALUE(SUBSTITUTE(実質収支比率等に係る経年分析!G$49,"▲","-"))),ROUND(VALUE(SUBSTITUTE(実質収支比率等に係る経年分析!G$49,"▲","-")),2),NA())</f>
        <v>-0.93</v>
      </c>
      <c r="D21" s="134">
        <f>IF(ISNUMBER(VALUE(SUBSTITUTE(実質収支比率等に係る経年分析!H$49,"▲","-"))),ROUND(VALUE(SUBSTITUTE(実質収支比率等に係る経年分析!H$49,"▲","-")),2),NA())</f>
        <v>0.39</v>
      </c>
      <c r="E21" s="134">
        <f>IF(ISNUMBER(VALUE(SUBSTITUTE(実質収支比率等に係る経年分析!I$49,"▲","-"))),ROUND(VALUE(SUBSTITUTE(実質収支比率等に係る経年分析!I$49,"▲","-")),2),NA())</f>
        <v>-1.34</v>
      </c>
      <c r="F21" s="134">
        <f>IF(ISNUMBER(VALUE(SUBSTITUTE(実質収支比率等に係る経年分析!J$49,"▲","-"))),ROUND(VALUE(SUBSTITUTE(実質収支比率等に係る経年分析!J$49,"▲","-")),2),NA())</f>
        <v>1.1399999999999999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個別排水処理事業特別会計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3.32</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8.2200000000000006</v>
      </c>
    </row>
    <row r="36" spans="1:16" x14ac:dyDescent="0.15">
      <c r="A36" s="135" t="str">
        <f>IF(連結実質赤字比率に係る赤字・黒字の構成分析!C$34="",NA(),連結実質赤字比率に係る赤字・黒字の構成分析!C$34)</f>
        <v>国民健康保険事業勘定特別会計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f>IF(ROUND(VALUE(SUBSTITUTE(連結実質赤字比率に係る赤字・黒字の構成分析!I$34,"▲", "-")), 2) &lt; 0, ABS(ROUND(VALUE(SUBSTITUTE(連結実質赤字比率に係る赤字・黒字の構成分析!I$34,"▲", "-")), 2)), NA())</f>
        <v>0.71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0.23</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1559</v>
      </c>
      <c r="E42" s="136"/>
      <c r="F42" s="136"/>
      <c r="G42" s="136">
        <f>'実質公債費比率（分子）の構造'!L$52</f>
        <v>1598</v>
      </c>
      <c r="H42" s="136"/>
      <c r="I42" s="136"/>
      <c r="J42" s="136">
        <f>'実質公債費比率（分子）の構造'!M$52</f>
        <v>1603</v>
      </c>
      <c r="K42" s="136"/>
      <c r="L42" s="136"/>
      <c r="M42" s="136">
        <f>'実質公債費比率（分子）の構造'!N$52</f>
        <v>1728</v>
      </c>
      <c r="N42" s="136"/>
      <c r="O42" s="136"/>
      <c r="P42" s="136">
        <f>'実質公債費比率（分子）の構造'!O$52</f>
        <v>1676</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80</v>
      </c>
      <c r="C44" s="136"/>
      <c r="D44" s="136"/>
      <c r="E44" s="136">
        <f>'実質公債費比率（分子）の構造'!L$50</f>
        <v>87</v>
      </c>
      <c r="F44" s="136"/>
      <c r="G44" s="136"/>
      <c r="H44" s="136">
        <f>'実質公債費比率（分子）の構造'!M$50</f>
        <v>85</v>
      </c>
      <c r="I44" s="136"/>
      <c r="J44" s="136"/>
      <c r="K44" s="136">
        <f>'実質公債費比率（分子）の構造'!N$50</f>
        <v>121</v>
      </c>
      <c r="L44" s="136"/>
      <c r="M44" s="136"/>
      <c r="N44" s="136">
        <f>'実質公債費比率（分子）の構造'!O$50</f>
        <v>97</v>
      </c>
      <c r="O44" s="136"/>
      <c r="P44" s="136"/>
    </row>
    <row r="45" spans="1:16" x14ac:dyDescent="0.15">
      <c r="A45" s="136" t="s">
        <v>53</v>
      </c>
      <c r="B45" s="136">
        <f>'実質公債費比率（分子）の構造'!K$49</f>
        <v>110</v>
      </c>
      <c r="C45" s="136"/>
      <c r="D45" s="136"/>
      <c r="E45" s="136">
        <f>'実質公債費比率（分子）の構造'!L$49</f>
        <v>99</v>
      </c>
      <c r="F45" s="136"/>
      <c r="G45" s="136"/>
      <c r="H45" s="136">
        <f>'実質公債費比率（分子）の構造'!M$49</f>
        <v>106</v>
      </c>
      <c r="I45" s="136"/>
      <c r="J45" s="136"/>
      <c r="K45" s="136">
        <f>'実質公債費比率（分子）の構造'!N$49</f>
        <v>121</v>
      </c>
      <c r="L45" s="136"/>
      <c r="M45" s="136"/>
      <c r="N45" s="136">
        <f>'実質公債費比率（分子）の構造'!O$49</f>
        <v>126</v>
      </c>
      <c r="O45" s="136"/>
      <c r="P45" s="136"/>
    </row>
    <row r="46" spans="1:16" x14ac:dyDescent="0.15">
      <c r="A46" s="136" t="s">
        <v>54</v>
      </c>
      <c r="B46" s="136">
        <f>'実質公債費比率（分子）の構造'!K$48</f>
        <v>261</v>
      </c>
      <c r="C46" s="136"/>
      <c r="D46" s="136"/>
      <c r="E46" s="136">
        <f>'実質公債費比率（分子）の構造'!L$48</f>
        <v>295</v>
      </c>
      <c r="F46" s="136"/>
      <c r="G46" s="136"/>
      <c r="H46" s="136">
        <f>'実質公債費比率（分子）の構造'!M$48</f>
        <v>323</v>
      </c>
      <c r="I46" s="136"/>
      <c r="J46" s="136"/>
      <c r="K46" s="136">
        <f>'実質公債費比率（分子）の構造'!N$48</f>
        <v>381</v>
      </c>
      <c r="L46" s="136"/>
      <c r="M46" s="136"/>
      <c r="N46" s="136">
        <f>'実質公債費比率（分子）の構造'!O$48</f>
        <v>404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2325</v>
      </c>
      <c r="C49" s="136"/>
      <c r="D49" s="136"/>
      <c r="E49" s="136">
        <f>'実質公債費比率（分子）の構造'!L$45</f>
        <v>2277</v>
      </c>
      <c r="F49" s="136"/>
      <c r="G49" s="136"/>
      <c r="H49" s="136">
        <f>'実質公債費比率（分子）の構造'!M$45</f>
        <v>2204</v>
      </c>
      <c r="I49" s="136"/>
      <c r="J49" s="136"/>
      <c r="K49" s="136">
        <f>'実質公債費比率（分子）の構造'!N$45</f>
        <v>2194</v>
      </c>
      <c r="L49" s="136"/>
      <c r="M49" s="136"/>
      <c r="N49" s="136">
        <f>'実質公債費比率（分子）の構造'!O$45</f>
        <v>2033</v>
      </c>
      <c r="O49" s="136"/>
      <c r="P49" s="136"/>
    </row>
    <row r="50" spans="1:16" x14ac:dyDescent="0.15">
      <c r="A50" s="136" t="s">
        <v>58</v>
      </c>
      <c r="B50" s="136" t="e">
        <f>NA()</f>
        <v>#N/A</v>
      </c>
      <c r="C50" s="136">
        <f>IF(ISNUMBER('実質公債費比率（分子）の構造'!K$53),'実質公債費比率（分子）の構造'!K$53,NA())</f>
        <v>1217</v>
      </c>
      <c r="D50" s="136" t="e">
        <f>NA()</f>
        <v>#N/A</v>
      </c>
      <c r="E50" s="136" t="e">
        <f>NA()</f>
        <v>#N/A</v>
      </c>
      <c r="F50" s="136">
        <f>IF(ISNUMBER('実質公債費比率（分子）の構造'!L$53),'実質公債費比率（分子）の構造'!L$53,NA())</f>
        <v>1160</v>
      </c>
      <c r="G50" s="136" t="e">
        <f>NA()</f>
        <v>#N/A</v>
      </c>
      <c r="H50" s="136" t="e">
        <f>NA()</f>
        <v>#N/A</v>
      </c>
      <c r="I50" s="136">
        <f>IF(ISNUMBER('実質公債費比率（分子）の構造'!M$53),'実質公債費比率（分子）の構造'!M$53,NA())</f>
        <v>1115</v>
      </c>
      <c r="J50" s="136" t="e">
        <f>NA()</f>
        <v>#N/A</v>
      </c>
      <c r="K50" s="136" t="e">
        <f>NA()</f>
        <v>#N/A</v>
      </c>
      <c r="L50" s="136">
        <f>IF(ISNUMBER('実質公債費比率（分子）の構造'!N$53),'実質公債費比率（分子）の構造'!N$53,NA())</f>
        <v>1089</v>
      </c>
      <c r="M50" s="136" t="e">
        <f>NA()</f>
        <v>#N/A</v>
      </c>
      <c r="N50" s="136" t="e">
        <f>NA()</f>
        <v>#N/A</v>
      </c>
      <c r="O50" s="136">
        <f>IF(ISNUMBER('実質公債費比率（分子）の構造'!O$53),'実質公債費比率（分子）の構造'!O$53,NA())</f>
        <v>984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15466</v>
      </c>
      <c r="E56" s="135"/>
      <c r="F56" s="135"/>
      <c r="G56" s="135">
        <f>'将来負担比率（分子）の構造'!J$51</f>
        <v>15759</v>
      </c>
      <c r="H56" s="135"/>
      <c r="I56" s="135"/>
      <c r="J56" s="135">
        <f>'将来負担比率（分子）の構造'!K$51</f>
        <v>16086</v>
      </c>
      <c r="K56" s="135"/>
      <c r="L56" s="135"/>
      <c r="M56" s="135">
        <f>'将来負担比率（分子）の構造'!L$51</f>
        <v>16235</v>
      </c>
      <c r="N56" s="135"/>
      <c r="O56" s="135"/>
      <c r="P56" s="135">
        <f>'将来負担比率（分子）の構造'!M$51</f>
        <v>16376</v>
      </c>
    </row>
    <row r="57" spans="1:16" x14ac:dyDescent="0.15">
      <c r="A57" s="135" t="s">
        <v>34</v>
      </c>
      <c r="B57" s="135"/>
      <c r="C57" s="135"/>
      <c r="D57" s="135">
        <f>'将来負担比率（分子）の構造'!I$50</f>
        <v>1988</v>
      </c>
      <c r="E57" s="135"/>
      <c r="F57" s="135"/>
      <c r="G57" s="135">
        <f>'将来負担比率（分子）の構造'!J$50</f>
        <v>1987</v>
      </c>
      <c r="H57" s="135"/>
      <c r="I57" s="135"/>
      <c r="J57" s="135">
        <f>'将来負担比率（分子）の構造'!K$50</f>
        <v>1893</v>
      </c>
      <c r="K57" s="135"/>
      <c r="L57" s="135"/>
      <c r="M57" s="135">
        <f>'将来負担比率（分子）の構造'!L$50</f>
        <v>1838</v>
      </c>
      <c r="N57" s="135"/>
      <c r="O57" s="135"/>
      <c r="P57" s="135">
        <f>'将来負担比率（分子）の構造'!M$50</f>
        <v>1991</v>
      </c>
    </row>
    <row r="58" spans="1:16" x14ac:dyDescent="0.15">
      <c r="A58" s="135" t="s">
        <v>33</v>
      </c>
      <c r="B58" s="135"/>
      <c r="C58" s="135"/>
      <c r="D58" s="135">
        <f>'将来負担比率（分子）の構造'!I$49</f>
        <v>5512</v>
      </c>
      <c r="E58" s="135"/>
      <c r="F58" s="135"/>
      <c r="G58" s="135">
        <f>'将来負担比率（分子）の構造'!J$49</f>
        <v>5435</v>
      </c>
      <c r="H58" s="135"/>
      <c r="I58" s="135"/>
      <c r="J58" s="135">
        <f>'将来負担比率（分子）の構造'!K$49</f>
        <v>5371</v>
      </c>
      <c r="K58" s="135"/>
      <c r="L58" s="135"/>
      <c r="M58" s="135">
        <f>'将来負担比率（分子）の構造'!L$49</f>
        <v>5321</v>
      </c>
      <c r="N58" s="135"/>
      <c r="O58" s="135"/>
      <c r="P58" s="135">
        <f>'将来負担比率（分子）の構造'!M$49</f>
        <v>5819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2383</v>
      </c>
      <c r="C62" s="135"/>
      <c r="D62" s="135"/>
      <c r="E62" s="135">
        <f>'将来負担比率（分子）の構造'!J$45</f>
        <v>2336</v>
      </c>
      <c r="F62" s="135"/>
      <c r="G62" s="135"/>
      <c r="H62" s="135">
        <f>'将来負担比率（分子）の構造'!K$45</f>
        <v>2248</v>
      </c>
      <c r="I62" s="135"/>
      <c r="J62" s="135"/>
      <c r="K62" s="135">
        <f>'将来負担比率（分子）の構造'!L$45</f>
        <v>2014</v>
      </c>
      <c r="L62" s="135"/>
      <c r="M62" s="135"/>
      <c r="N62" s="135">
        <f>'将来負担比率（分子）の構造'!M$45</f>
        <v>1827</v>
      </c>
      <c r="O62" s="135"/>
      <c r="P62" s="135"/>
    </row>
    <row r="63" spans="1:16" x14ac:dyDescent="0.15">
      <c r="A63" s="135" t="s">
        <v>27</v>
      </c>
      <c r="B63" s="135">
        <f>'将来負担比率（分子）の構造'!I$44</f>
        <v>841</v>
      </c>
      <c r="C63" s="135"/>
      <c r="D63" s="135"/>
      <c r="E63" s="135">
        <f>'将来負担比率（分子）の構造'!J$44</f>
        <v>898</v>
      </c>
      <c r="F63" s="135"/>
      <c r="G63" s="135"/>
      <c r="H63" s="135">
        <f>'将来負担比率（分子）の構造'!K$44</f>
        <v>868</v>
      </c>
      <c r="I63" s="135"/>
      <c r="J63" s="135"/>
      <c r="K63" s="135">
        <f>'将来負担比率（分子）の構造'!L$44</f>
        <v>1038</v>
      </c>
      <c r="L63" s="135"/>
      <c r="M63" s="135"/>
      <c r="N63" s="135">
        <f>'将来負担比率（分子）の構造'!M$44</f>
        <v>1091</v>
      </c>
      <c r="O63" s="135"/>
      <c r="P63" s="135"/>
    </row>
    <row r="64" spans="1:16" x14ac:dyDescent="0.15">
      <c r="A64" s="135" t="s">
        <v>26</v>
      </c>
      <c r="B64" s="135">
        <f>'将来負担比率（分子）の構造'!I$43</f>
        <v>4806</v>
      </c>
      <c r="C64" s="135"/>
      <c r="D64" s="135"/>
      <c r="E64" s="135">
        <f>'将来負担比率（分子）の構造'!J$43</f>
        <v>5399</v>
      </c>
      <c r="F64" s="135"/>
      <c r="G64" s="135"/>
      <c r="H64" s="135">
        <f>'将来負担比率（分子）の構造'!K$43</f>
        <v>6069</v>
      </c>
      <c r="I64" s="135"/>
      <c r="J64" s="135"/>
      <c r="K64" s="135">
        <f>'将来負担比率（分子）の構造'!L$43</f>
        <v>5834</v>
      </c>
      <c r="L64" s="135"/>
      <c r="M64" s="135"/>
      <c r="N64" s="135">
        <f>'将来負担比率（分子）の構造'!M$43</f>
        <v>5982</v>
      </c>
      <c r="O64" s="135"/>
      <c r="P64" s="135"/>
    </row>
    <row r="65" spans="1:16" x14ac:dyDescent="0.15">
      <c r="A65" s="135" t="s">
        <v>25</v>
      </c>
      <c r="B65" s="135">
        <f>'将来負担比率（分子）の構造'!I$42</f>
        <v>617</v>
      </c>
      <c r="C65" s="135"/>
      <c r="D65" s="135"/>
      <c r="E65" s="135">
        <f>'将来負担比率（分子）の構造'!J$42</f>
        <v>559</v>
      </c>
      <c r="F65" s="135"/>
      <c r="G65" s="135"/>
      <c r="H65" s="135">
        <f>'将来負担比率（分子）の構造'!K$42</f>
        <v>505</v>
      </c>
      <c r="I65" s="135"/>
      <c r="J65" s="135"/>
      <c r="K65" s="135">
        <f>'将来負担比率（分子）の構造'!L$42</f>
        <v>447</v>
      </c>
      <c r="L65" s="135"/>
      <c r="M65" s="135"/>
      <c r="N65" s="135">
        <f>'将来負担比率（分子）の構造'!M$42</f>
        <v>1437</v>
      </c>
      <c r="O65" s="135"/>
      <c r="P65" s="135"/>
    </row>
    <row r="66" spans="1:16" x14ac:dyDescent="0.15">
      <c r="A66" s="135" t="s">
        <v>24</v>
      </c>
      <c r="B66" s="135">
        <f>'将来負担比率（分子）の構造'!I$41</f>
        <v>18804</v>
      </c>
      <c r="C66" s="135"/>
      <c r="D66" s="135"/>
      <c r="E66" s="135">
        <f>'将来負担比率（分子）の構造'!J$41</f>
        <v>19153</v>
      </c>
      <c r="F66" s="135"/>
      <c r="G66" s="135"/>
      <c r="H66" s="135">
        <f>'将来負担比率（分子）の構造'!K$41</f>
        <v>19448</v>
      </c>
      <c r="I66" s="135"/>
      <c r="J66" s="135"/>
      <c r="K66" s="135">
        <f>'将来負担比率（分子）の構造'!L$41</f>
        <v>19279</v>
      </c>
      <c r="L66" s="135"/>
      <c r="M66" s="135"/>
      <c r="N66" s="135">
        <f>'将来負担比率（分子）の構造'!M$41</f>
        <v>19376</v>
      </c>
      <c r="O66" s="135"/>
      <c r="P66" s="135"/>
    </row>
    <row r="67" spans="1:16" x14ac:dyDescent="0.15">
      <c r="A67" s="135" t="s">
        <v>62</v>
      </c>
      <c r="B67" s="135" t="e">
        <f>NA()</f>
        <v>#N/A</v>
      </c>
      <c r="C67" s="135">
        <f>IF(ISNUMBER('将来負担比率（分子）の構造'!I$52), IF('将来負担比率（分子）の構造'!I$52 &lt; 0, 0, '将来負担比率（分子）の構造'!I$52), NA())</f>
        <v>4485</v>
      </c>
      <c r="D67" s="135" t="e">
        <f>NA()</f>
        <v>#N/A</v>
      </c>
      <c r="E67" s="135" t="e">
        <f>NA()</f>
        <v>#N/A</v>
      </c>
      <c r="F67" s="135">
        <f>IF(ISNUMBER('将来負担比率（分子）の構造'!J$52), IF('将来負担比率（分子）の構造'!J$52 &lt; 0, 0, '将来負担比率（分子）の構造'!J$52), NA())</f>
        <v>5165</v>
      </c>
      <c r="G67" s="135" t="e">
        <f>NA()</f>
        <v>#N/A</v>
      </c>
      <c r="H67" s="135" t="e">
        <f>NA()</f>
        <v>#N/A</v>
      </c>
      <c r="I67" s="135">
        <f>IF(ISNUMBER('将来負担比率（分子）の構造'!K$52), IF('将来負担比率（分子）の構造'!K$52 &lt; 0, 0, '将来負担比率（分子）の構造'!K$52), NA())</f>
        <v>5788</v>
      </c>
      <c r="J67" s="135" t="e">
        <f>NA()</f>
        <v>#N/A</v>
      </c>
      <c r="K67" s="135" t="e">
        <f>NA()</f>
        <v>#N/A</v>
      </c>
      <c r="L67" s="135">
        <f>IF(ISNUMBER('将来負担比率（分子）の構造'!L$52), IF('将来負担比率（分子）の構造'!L$52 &lt; 0, 0, '将来負担比率（分子）の構造'!L$52), NA())</f>
        <v>5218</v>
      </c>
      <c r="M67" s="135" t="e">
        <f>NA()</f>
        <v>#N/A</v>
      </c>
      <c r="N67" s="135" t="e">
        <f>NA()</f>
        <v>#N/A</v>
      </c>
      <c r="O67" s="135">
        <f>IF(ISNUMBER('将来負担比率（分子）の構造'!M$52), IF('将来負担比率（分子）の構造'!M$52 &lt; 0, 0, '将来負担比率（分子）の構造'!M$52), NA())</f>
        <v>5526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4877691</v>
      </c>
      <c r="S5" s="613"/>
      <c r="T5" s="613"/>
      <c r="U5" s="613"/>
      <c r="V5" s="613"/>
      <c r="W5" s="613"/>
      <c r="X5" s="613"/>
      <c r="Y5" s="614"/>
      <c r="Z5" s="615">
        <v>24.9</v>
      </c>
      <c r="AA5" s="615"/>
      <c r="AB5" s="615"/>
      <c r="AC5" s="615"/>
      <c r="AD5" s="616">
        <v>4877691</v>
      </c>
      <c r="AE5" s="616"/>
      <c r="AF5" s="616"/>
      <c r="AG5" s="616"/>
      <c r="AH5" s="616"/>
      <c r="AI5" s="616"/>
      <c r="AJ5" s="616"/>
      <c r="AK5" s="616"/>
      <c r="AL5" s="617">
        <v>43.1</v>
      </c>
      <c r="AM5" s="618"/>
      <c r="AN5" s="618"/>
      <c r="AO5" s="619"/>
      <c r="AP5" s="609" t="s">
        <v>205</v>
      </c>
      <c r="AQ5" s="610"/>
      <c r="AR5" s="610"/>
      <c r="AS5" s="610"/>
      <c r="AT5" s="610"/>
      <c r="AU5" s="610"/>
      <c r="AV5" s="610"/>
      <c r="AW5" s="610"/>
      <c r="AX5" s="610"/>
      <c r="AY5" s="610"/>
      <c r="AZ5" s="610"/>
      <c r="BA5" s="610"/>
      <c r="BB5" s="610"/>
      <c r="BC5" s="610"/>
      <c r="BD5" s="610"/>
      <c r="BE5" s="610"/>
      <c r="BF5" s="611"/>
      <c r="BG5" s="623">
        <v>4824680</v>
      </c>
      <c r="BH5" s="624"/>
      <c r="BI5" s="624"/>
      <c r="BJ5" s="624"/>
      <c r="BK5" s="624"/>
      <c r="BL5" s="624"/>
      <c r="BM5" s="624"/>
      <c r="BN5" s="625"/>
      <c r="BO5" s="626">
        <v>98.9</v>
      </c>
      <c r="BP5" s="626"/>
      <c r="BQ5" s="626"/>
      <c r="BR5" s="626"/>
      <c r="BS5" s="627">
        <v>45289</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340655</v>
      </c>
      <c r="S6" s="624"/>
      <c r="T6" s="624"/>
      <c r="U6" s="624"/>
      <c r="V6" s="624"/>
      <c r="W6" s="624"/>
      <c r="X6" s="624"/>
      <c r="Y6" s="625"/>
      <c r="Z6" s="626">
        <v>1.7</v>
      </c>
      <c r="AA6" s="626"/>
      <c r="AB6" s="626"/>
      <c r="AC6" s="626"/>
      <c r="AD6" s="627">
        <v>340655</v>
      </c>
      <c r="AE6" s="627"/>
      <c r="AF6" s="627"/>
      <c r="AG6" s="627"/>
      <c r="AH6" s="627"/>
      <c r="AI6" s="627"/>
      <c r="AJ6" s="627"/>
      <c r="AK6" s="627"/>
      <c r="AL6" s="628">
        <v>3</v>
      </c>
      <c r="AM6" s="629"/>
      <c r="AN6" s="629"/>
      <c r="AO6" s="630"/>
      <c r="AP6" s="620" t="s">
        <v>210</v>
      </c>
      <c r="AQ6" s="621"/>
      <c r="AR6" s="621"/>
      <c r="AS6" s="621"/>
      <c r="AT6" s="621"/>
      <c r="AU6" s="621"/>
      <c r="AV6" s="621"/>
      <c r="AW6" s="621"/>
      <c r="AX6" s="621"/>
      <c r="AY6" s="621"/>
      <c r="AZ6" s="621"/>
      <c r="BA6" s="621"/>
      <c r="BB6" s="621"/>
      <c r="BC6" s="621"/>
      <c r="BD6" s="621"/>
      <c r="BE6" s="621"/>
      <c r="BF6" s="622"/>
      <c r="BG6" s="623">
        <v>4824680</v>
      </c>
      <c r="BH6" s="624"/>
      <c r="BI6" s="624"/>
      <c r="BJ6" s="624"/>
      <c r="BK6" s="624"/>
      <c r="BL6" s="624"/>
      <c r="BM6" s="624"/>
      <c r="BN6" s="625"/>
      <c r="BO6" s="626">
        <v>98.9</v>
      </c>
      <c r="BP6" s="626"/>
      <c r="BQ6" s="626"/>
      <c r="BR6" s="626"/>
      <c r="BS6" s="627">
        <v>45289</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163846</v>
      </c>
      <c r="CS6" s="624"/>
      <c r="CT6" s="624"/>
      <c r="CU6" s="624"/>
      <c r="CV6" s="624"/>
      <c r="CW6" s="624"/>
      <c r="CX6" s="624"/>
      <c r="CY6" s="625"/>
      <c r="CZ6" s="626">
        <v>0.9</v>
      </c>
      <c r="DA6" s="626"/>
      <c r="DB6" s="626"/>
      <c r="DC6" s="626"/>
      <c r="DD6" s="632" t="s">
        <v>212</v>
      </c>
      <c r="DE6" s="624"/>
      <c r="DF6" s="624"/>
      <c r="DG6" s="624"/>
      <c r="DH6" s="624"/>
      <c r="DI6" s="624"/>
      <c r="DJ6" s="624"/>
      <c r="DK6" s="624"/>
      <c r="DL6" s="624"/>
      <c r="DM6" s="624"/>
      <c r="DN6" s="624"/>
      <c r="DO6" s="624"/>
      <c r="DP6" s="625"/>
      <c r="DQ6" s="632">
        <v>163846</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8083</v>
      </c>
      <c r="S7" s="624"/>
      <c r="T7" s="624"/>
      <c r="U7" s="624"/>
      <c r="V7" s="624"/>
      <c r="W7" s="624"/>
      <c r="X7" s="624"/>
      <c r="Y7" s="625"/>
      <c r="Z7" s="626">
        <v>0</v>
      </c>
      <c r="AA7" s="626"/>
      <c r="AB7" s="626"/>
      <c r="AC7" s="626"/>
      <c r="AD7" s="627">
        <v>8083</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2225117</v>
      </c>
      <c r="BH7" s="624"/>
      <c r="BI7" s="624"/>
      <c r="BJ7" s="624"/>
      <c r="BK7" s="624"/>
      <c r="BL7" s="624"/>
      <c r="BM7" s="624"/>
      <c r="BN7" s="625"/>
      <c r="BO7" s="626">
        <v>45.6</v>
      </c>
      <c r="BP7" s="626"/>
      <c r="BQ7" s="626"/>
      <c r="BR7" s="626"/>
      <c r="BS7" s="627">
        <v>45289</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2809882</v>
      </c>
      <c r="CS7" s="624"/>
      <c r="CT7" s="624"/>
      <c r="CU7" s="624"/>
      <c r="CV7" s="624"/>
      <c r="CW7" s="624"/>
      <c r="CX7" s="624"/>
      <c r="CY7" s="625"/>
      <c r="CZ7" s="626">
        <v>14.7</v>
      </c>
      <c r="DA7" s="626"/>
      <c r="DB7" s="626"/>
      <c r="DC7" s="626"/>
      <c r="DD7" s="632">
        <v>37587</v>
      </c>
      <c r="DE7" s="624"/>
      <c r="DF7" s="624"/>
      <c r="DG7" s="624"/>
      <c r="DH7" s="624"/>
      <c r="DI7" s="624"/>
      <c r="DJ7" s="624"/>
      <c r="DK7" s="624"/>
      <c r="DL7" s="624"/>
      <c r="DM7" s="624"/>
      <c r="DN7" s="624"/>
      <c r="DO7" s="624"/>
      <c r="DP7" s="625"/>
      <c r="DQ7" s="632">
        <v>1984467</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16163</v>
      </c>
      <c r="S8" s="624"/>
      <c r="T8" s="624"/>
      <c r="U8" s="624"/>
      <c r="V8" s="624"/>
      <c r="W8" s="624"/>
      <c r="X8" s="624"/>
      <c r="Y8" s="625"/>
      <c r="Z8" s="626">
        <v>0.1</v>
      </c>
      <c r="AA8" s="626"/>
      <c r="AB8" s="626"/>
      <c r="AC8" s="626"/>
      <c r="AD8" s="627">
        <v>16163</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75265</v>
      </c>
      <c r="BH8" s="624"/>
      <c r="BI8" s="624"/>
      <c r="BJ8" s="624"/>
      <c r="BK8" s="624"/>
      <c r="BL8" s="624"/>
      <c r="BM8" s="624"/>
      <c r="BN8" s="625"/>
      <c r="BO8" s="626">
        <v>1.5</v>
      </c>
      <c r="BP8" s="626"/>
      <c r="BQ8" s="626"/>
      <c r="BR8" s="626"/>
      <c r="BS8" s="632" t="s">
        <v>107</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6646079</v>
      </c>
      <c r="CS8" s="624"/>
      <c r="CT8" s="624"/>
      <c r="CU8" s="624"/>
      <c r="CV8" s="624"/>
      <c r="CW8" s="624"/>
      <c r="CX8" s="624"/>
      <c r="CY8" s="625"/>
      <c r="CZ8" s="626">
        <v>34.700000000000003</v>
      </c>
      <c r="DA8" s="626"/>
      <c r="DB8" s="626"/>
      <c r="DC8" s="626"/>
      <c r="DD8" s="632">
        <v>638802</v>
      </c>
      <c r="DE8" s="624"/>
      <c r="DF8" s="624"/>
      <c r="DG8" s="624"/>
      <c r="DH8" s="624"/>
      <c r="DI8" s="624"/>
      <c r="DJ8" s="624"/>
      <c r="DK8" s="624"/>
      <c r="DL8" s="624"/>
      <c r="DM8" s="624"/>
      <c r="DN8" s="624"/>
      <c r="DO8" s="624"/>
      <c r="DP8" s="625"/>
      <c r="DQ8" s="632">
        <v>3109178</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13456</v>
      </c>
      <c r="S9" s="624"/>
      <c r="T9" s="624"/>
      <c r="U9" s="624"/>
      <c r="V9" s="624"/>
      <c r="W9" s="624"/>
      <c r="X9" s="624"/>
      <c r="Y9" s="625"/>
      <c r="Z9" s="626">
        <v>0.1</v>
      </c>
      <c r="AA9" s="626"/>
      <c r="AB9" s="626"/>
      <c r="AC9" s="626"/>
      <c r="AD9" s="627">
        <v>13456</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1876231</v>
      </c>
      <c r="BH9" s="624"/>
      <c r="BI9" s="624"/>
      <c r="BJ9" s="624"/>
      <c r="BK9" s="624"/>
      <c r="BL9" s="624"/>
      <c r="BM9" s="624"/>
      <c r="BN9" s="625"/>
      <c r="BO9" s="626">
        <v>38.5</v>
      </c>
      <c r="BP9" s="626"/>
      <c r="BQ9" s="626"/>
      <c r="BR9" s="626"/>
      <c r="BS9" s="632" t="s">
        <v>107</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1058634</v>
      </c>
      <c r="CS9" s="624"/>
      <c r="CT9" s="624"/>
      <c r="CU9" s="624"/>
      <c r="CV9" s="624"/>
      <c r="CW9" s="624"/>
      <c r="CX9" s="624"/>
      <c r="CY9" s="625"/>
      <c r="CZ9" s="626">
        <v>5.5</v>
      </c>
      <c r="DA9" s="626"/>
      <c r="DB9" s="626"/>
      <c r="DC9" s="626"/>
      <c r="DD9" s="632">
        <v>11190</v>
      </c>
      <c r="DE9" s="624"/>
      <c r="DF9" s="624"/>
      <c r="DG9" s="624"/>
      <c r="DH9" s="624"/>
      <c r="DI9" s="624"/>
      <c r="DJ9" s="624"/>
      <c r="DK9" s="624"/>
      <c r="DL9" s="624"/>
      <c r="DM9" s="624"/>
      <c r="DN9" s="624"/>
      <c r="DO9" s="624"/>
      <c r="DP9" s="625"/>
      <c r="DQ9" s="632">
        <v>902284</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837916</v>
      </c>
      <c r="S10" s="624"/>
      <c r="T10" s="624"/>
      <c r="U10" s="624"/>
      <c r="V10" s="624"/>
      <c r="W10" s="624"/>
      <c r="X10" s="624"/>
      <c r="Y10" s="625"/>
      <c r="Z10" s="626">
        <v>4.3</v>
      </c>
      <c r="AA10" s="626"/>
      <c r="AB10" s="626"/>
      <c r="AC10" s="626"/>
      <c r="AD10" s="627">
        <v>837916</v>
      </c>
      <c r="AE10" s="627"/>
      <c r="AF10" s="627"/>
      <c r="AG10" s="627"/>
      <c r="AH10" s="627"/>
      <c r="AI10" s="627"/>
      <c r="AJ10" s="627"/>
      <c r="AK10" s="627"/>
      <c r="AL10" s="628">
        <v>7.4</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99751</v>
      </c>
      <c r="BH10" s="624"/>
      <c r="BI10" s="624"/>
      <c r="BJ10" s="624"/>
      <c r="BK10" s="624"/>
      <c r="BL10" s="624"/>
      <c r="BM10" s="624"/>
      <c r="BN10" s="625"/>
      <c r="BO10" s="626">
        <v>2</v>
      </c>
      <c r="BP10" s="626"/>
      <c r="BQ10" s="626"/>
      <c r="BR10" s="626"/>
      <c r="BS10" s="632">
        <v>16963</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2598</v>
      </c>
      <c r="CS10" s="624"/>
      <c r="CT10" s="624"/>
      <c r="CU10" s="624"/>
      <c r="CV10" s="624"/>
      <c r="CW10" s="624"/>
      <c r="CX10" s="624"/>
      <c r="CY10" s="625"/>
      <c r="CZ10" s="626">
        <v>0</v>
      </c>
      <c r="DA10" s="626"/>
      <c r="DB10" s="626"/>
      <c r="DC10" s="626"/>
      <c r="DD10" s="632" t="s">
        <v>107</v>
      </c>
      <c r="DE10" s="624"/>
      <c r="DF10" s="624"/>
      <c r="DG10" s="624"/>
      <c r="DH10" s="624"/>
      <c r="DI10" s="624"/>
      <c r="DJ10" s="624"/>
      <c r="DK10" s="624"/>
      <c r="DL10" s="624"/>
      <c r="DM10" s="624"/>
      <c r="DN10" s="624"/>
      <c r="DO10" s="624"/>
      <c r="DP10" s="625"/>
      <c r="DQ10" s="632">
        <v>2598</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26960</v>
      </c>
      <c r="S11" s="624"/>
      <c r="T11" s="624"/>
      <c r="U11" s="624"/>
      <c r="V11" s="624"/>
      <c r="W11" s="624"/>
      <c r="X11" s="624"/>
      <c r="Y11" s="625"/>
      <c r="Z11" s="626">
        <v>0.1</v>
      </c>
      <c r="AA11" s="626"/>
      <c r="AB11" s="626"/>
      <c r="AC11" s="626"/>
      <c r="AD11" s="627">
        <v>26960</v>
      </c>
      <c r="AE11" s="627"/>
      <c r="AF11" s="627"/>
      <c r="AG11" s="627"/>
      <c r="AH11" s="627"/>
      <c r="AI11" s="627"/>
      <c r="AJ11" s="627"/>
      <c r="AK11" s="627"/>
      <c r="AL11" s="628">
        <v>0.2</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173870</v>
      </c>
      <c r="BH11" s="624"/>
      <c r="BI11" s="624"/>
      <c r="BJ11" s="624"/>
      <c r="BK11" s="624"/>
      <c r="BL11" s="624"/>
      <c r="BM11" s="624"/>
      <c r="BN11" s="625"/>
      <c r="BO11" s="626">
        <v>3.6</v>
      </c>
      <c r="BP11" s="626"/>
      <c r="BQ11" s="626"/>
      <c r="BR11" s="626"/>
      <c r="BS11" s="632">
        <v>28326</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1299185</v>
      </c>
      <c r="CS11" s="624"/>
      <c r="CT11" s="624"/>
      <c r="CU11" s="624"/>
      <c r="CV11" s="624"/>
      <c r="CW11" s="624"/>
      <c r="CX11" s="624"/>
      <c r="CY11" s="625"/>
      <c r="CZ11" s="626">
        <v>6.8</v>
      </c>
      <c r="DA11" s="626"/>
      <c r="DB11" s="626"/>
      <c r="DC11" s="626"/>
      <c r="DD11" s="632">
        <v>611293</v>
      </c>
      <c r="DE11" s="624"/>
      <c r="DF11" s="624"/>
      <c r="DG11" s="624"/>
      <c r="DH11" s="624"/>
      <c r="DI11" s="624"/>
      <c r="DJ11" s="624"/>
      <c r="DK11" s="624"/>
      <c r="DL11" s="624"/>
      <c r="DM11" s="624"/>
      <c r="DN11" s="624"/>
      <c r="DO11" s="624"/>
      <c r="DP11" s="625"/>
      <c r="DQ11" s="632">
        <v>655417</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2165924</v>
      </c>
      <c r="BH12" s="624"/>
      <c r="BI12" s="624"/>
      <c r="BJ12" s="624"/>
      <c r="BK12" s="624"/>
      <c r="BL12" s="624"/>
      <c r="BM12" s="624"/>
      <c r="BN12" s="625"/>
      <c r="BO12" s="626">
        <v>44.4</v>
      </c>
      <c r="BP12" s="626"/>
      <c r="BQ12" s="626"/>
      <c r="BR12" s="626"/>
      <c r="BS12" s="632" t="s">
        <v>107</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679326</v>
      </c>
      <c r="CS12" s="624"/>
      <c r="CT12" s="624"/>
      <c r="CU12" s="624"/>
      <c r="CV12" s="624"/>
      <c r="CW12" s="624"/>
      <c r="CX12" s="624"/>
      <c r="CY12" s="625"/>
      <c r="CZ12" s="626">
        <v>3.5</v>
      </c>
      <c r="DA12" s="626"/>
      <c r="DB12" s="626"/>
      <c r="DC12" s="626"/>
      <c r="DD12" s="632">
        <v>101958</v>
      </c>
      <c r="DE12" s="624"/>
      <c r="DF12" s="624"/>
      <c r="DG12" s="624"/>
      <c r="DH12" s="624"/>
      <c r="DI12" s="624"/>
      <c r="DJ12" s="624"/>
      <c r="DK12" s="624"/>
      <c r="DL12" s="624"/>
      <c r="DM12" s="624"/>
      <c r="DN12" s="624"/>
      <c r="DO12" s="624"/>
      <c r="DP12" s="625"/>
      <c r="DQ12" s="632">
        <v>242119</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50813</v>
      </c>
      <c r="S13" s="624"/>
      <c r="T13" s="624"/>
      <c r="U13" s="624"/>
      <c r="V13" s="624"/>
      <c r="W13" s="624"/>
      <c r="X13" s="624"/>
      <c r="Y13" s="625"/>
      <c r="Z13" s="626">
        <v>0.3</v>
      </c>
      <c r="AA13" s="626"/>
      <c r="AB13" s="626"/>
      <c r="AC13" s="626"/>
      <c r="AD13" s="627">
        <v>50813</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2156396</v>
      </c>
      <c r="BH13" s="624"/>
      <c r="BI13" s="624"/>
      <c r="BJ13" s="624"/>
      <c r="BK13" s="624"/>
      <c r="BL13" s="624"/>
      <c r="BM13" s="624"/>
      <c r="BN13" s="625"/>
      <c r="BO13" s="626">
        <v>44.2</v>
      </c>
      <c r="BP13" s="626"/>
      <c r="BQ13" s="626"/>
      <c r="BR13" s="626"/>
      <c r="BS13" s="632" t="s">
        <v>107</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1700804</v>
      </c>
      <c r="CS13" s="624"/>
      <c r="CT13" s="624"/>
      <c r="CU13" s="624"/>
      <c r="CV13" s="624"/>
      <c r="CW13" s="624"/>
      <c r="CX13" s="624"/>
      <c r="CY13" s="625"/>
      <c r="CZ13" s="626">
        <v>8.9</v>
      </c>
      <c r="DA13" s="626"/>
      <c r="DB13" s="626"/>
      <c r="DC13" s="626"/>
      <c r="DD13" s="632">
        <v>597031</v>
      </c>
      <c r="DE13" s="624"/>
      <c r="DF13" s="624"/>
      <c r="DG13" s="624"/>
      <c r="DH13" s="624"/>
      <c r="DI13" s="624"/>
      <c r="DJ13" s="624"/>
      <c r="DK13" s="624"/>
      <c r="DL13" s="624"/>
      <c r="DM13" s="624"/>
      <c r="DN13" s="624"/>
      <c r="DO13" s="624"/>
      <c r="DP13" s="625"/>
      <c r="DQ13" s="632">
        <v>1252910</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91524</v>
      </c>
      <c r="BH14" s="624"/>
      <c r="BI14" s="624"/>
      <c r="BJ14" s="624"/>
      <c r="BK14" s="624"/>
      <c r="BL14" s="624"/>
      <c r="BM14" s="624"/>
      <c r="BN14" s="625"/>
      <c r="BO14" s="626">
        <v>1.9</v>
      </c>
      <c r="BP14" s="626"/>
      <c r="BQ14" s="626"/>
      <c r="BR14" s="626"/>
      <c r="BS14" s="632" t="s">
        <v>107</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794718</v>
      </c>
      <c r="CS14" s="624"/>
      <c r="CT14" s="624"/>
      <c r="CU14" s="624"/>
      <c r="CV14" s="624"/>
      <c r="CW14" s="624"/>
      <c r="CX14" s="624"/>
      <c r="CY14" s="625"/>
      <c r="CZ14" s="626">
        <v>4.2</v>
      </c>
      <c r="DA14" s="626"/>
      <c r="DB14" s="626"/>
      <c r="DC14" s="626"/>
      <c r="DD14" s="632">
        <v>13932</v>
      </c>
      <c r="DE14" s="624"/>
      <c r="DF14" s="624"/>
      <c r="DG14" s="624"/>
      <c r="DH14" s="624"/>
      <c r="DI14" s="624"/>
      <c r="DJ14" s="624"/>
      <c r="DK14" s="624"/>
      <c r="DL14" s="624"/>
      <c r="DM14" s="624"/>
      <c r="DN14" s="624"/>
      <c r="DO14" s="624"/>
      <c r="DP14" s="625"/>
      <c r="DQ14" s="632">
        <v>634690</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30422</v>
      </c>
      <c r="S15" s="624"/>
      <c r="T15" s="624"/>
      <c r="U15" s="624"/>
      <c r="V15" s="624"/>
      <c r="W15" s="624"/>
      <c r="X15" s="624"/>
      <c r="Y15" s="625"/>
      <c r="Z15" s="626">
        <v>0.2</v>
      </c>
      <c r="AA15" s="626"/>
      <c r="AB15" s="626"/>
      <c r="AC15" s="626"/>
      <c r="AD15" s="627">
        <v>30422</v>
      </c>
      <c r="AE15" s="627"/>
      <c r="AF15" s="627"/>
      <c r="AG15" s="627"/>
      <c r="AH15" s="627"/>
      <c r="AI15" s="627"/>
      <c r="AJ15" s="627"/>
      <c r="AK15" s="627"/>
      <c r="AL15" s="628">
        <v>0.3</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342115</v>
      </c>
      <c r="BH15" s="624"/>
      <c r="BI15" s="624"/>
      <c r="BJ15" s="624"/>
      <c r="BK15" s="624"/>
      <c r="BL15" s="624"/>
      <c r="BM15" s="624"/>
      <c r="BN15" s="625"/>
      <c r="BO15" s="626">
        <v>7</v>
      </c>
      <c r="BP15" s="626"/>
      <c r="BQ15" s="626"/>
      <c r="BR15" s="626"/>
      <c r="BS15" s="632" t="s">
        <v>107</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1954633</v>
      </c>
      <c r="CS15" s="624"/>
      <c r="CT15" s="624"/>
      <c r="CU15" s="624"/>
      <c r="CV15" s="624"/>
      <c r="CW15" s="624"/>
      <c r="CX15" s="624"/>
      <c r="CY15" s="625"/>
      <c r="CZ15" s="626">
        <v>10.199999999999999</v>
      </c>
      <c r="DA15" s="626"/>
      <c r="DB15" s="626"/>
      <c r="DC15" s="626"/>
      <c r="DD15" s="632">
        <v>389309</v>
      </c>
      <c r="DE15" s="624"/>
      <c r="DF15" s="624"/>
      <c r="DG15" s="624"/>
      <c r="DH15" s="624"/>
      <c r="DI15" s="624"/>
      <c r="DJ15" s="624"/>
      <c r="DK15" s="624"/>
      <c r="DL15" s="624"/>
      <c r="DM15" s="624"/>
      <c r="DN15" s="624"/>
      <c r="DO15" s="624"/>
      <c r="DP15" s="625"/>
      <c r="DQ15" s="632">
        <v>1618299</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5307917</v>
      </c>
      <c r="S16" s="624"/>
      <c r="T16" s="624"/>
      <c r="U16" s="624"/>
      <c r="V16" s="624"/>
      <c r="W16" s="624"/>
      <c r="X16" s="624"/>
      <c r="Y16" s="625"/>
      <c r="Z16" s="626">
        <v>27.1</v>
      </c>
      <c r="AA16" s="626"/>
      <c r="AB16" s="626"/>
      <c r="AC16" s="626"/>
      <c r="AD16" s="627">
        <v>5063918</v>
      </c>
      <c r="AE16" s="627"/>
      <c r="AF16" s="627"/>
      <c r="AG16" s="627"/>
      <c r="AH16" s="627"/>
      <c r="AI16" s="627"/>
      <c r="AJ16" s="627"/>
      <c r="AK16" s="627"/>
      <c r="AL16" s="628">
        <v>44.8</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107</v>
      </c>
      <c r="CS16" s="624"/>
      <c r="CT16" s="624"/>
      <c r="CU16" s="624"/>
      <c r="CV16" s="624"/>
      <c r="CW16" s="624"/>
      <c r="CX16" s="624"/>
      <c r="CY16" s="625"/>
      <c r="CZ16" s="626" t="s">
        <v>107</v>
      </c>
      <c r="DA16" s="626"/>
      <c r="DB16" s="626"/>
      <c r="DC16" s="626"/>
      <c r="DD16" s="632" t="s">
        <v>107</v>
      </c>
      <c r="DE16" s="624"/>
      <c r="DF16" s="624"/>
      <c r="DG16" s="624"/>
      <c r="DH16" s="624"/>
      <c r="DI16" s="624"/>
      <c r="DJ16" s="624"/>
      <c r="DK16" s="624"/>
      <c r="DL16" s="624"/>
      <c r="DM16" s="624"/>
      <c r="DN16" s="624"/>
      <c r="DO16" s="624"/>
      <c r="DP16" s="625"/>
      <c r="DQ16" s="632" t="s">
        <v>107</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5063918</v>
      </c>
      <c r="S17" s="624"/>
      <c r="T17" s="624"/>
      <c r="U17" s="624"/>
      <c r="V17" s="624"/>
      <c r="W17" s="624"/>
      <c r="X17" s="624"/>
      <c r="Y17" s="625"/>
      <c r="Z17" s="626">
        <v>25.9</v>
      </c>
      <c r="AA17" s="626"/>
      <c r="AB17" s="626"/>
      <c r="AC17" s="626"/>
      <c r="AD17" s="627">
        <v>5063918</v>
      </c>
      <c r="AE17" s="627"/>
      <c r="AF17" s="627"/>
      <c r="AG17" s="627"/>
      <c r="AH17" s="627"/>
      <c r="AI17" s="627"/>
      <c r="AJ17" s="627"/>
      <c r="AK17" s="627"/>
      <c r="AL17" s="628">
        <v>44.8</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2033427</v>
      </c>
      <c r="CS17" s="624"/>
      <c r="CT17" s="624"/>
      <c r="CU17" s="624"/>
      <c r="CV17" s="624"/>
      <c r="CW17" s="624"/>
      <c r="CX17" s="624"/>
      <c r="CY17" s="625"/>
      <c r="CZ17" s="626">
        <v>10.6</v>
      </c>
      <c r="DA17" s="626"/>
      <c r="DB17" s="626"/>
      <c r="DC17" s="626"/>
      <c r="DD17" s="632" t="s">
        <v>107</v>
      </c>
      <c r="DE17" s="624"/>
      <c r="DF17" s="624"/>
      <c r="DG17" s="624"/>
      <c r="DH17" s="624"/>
      <c r="DI17" s="624"/>
      <c r="DJ17" s="624"/>
      <c r="DK17" s="624"/>
      <c r="DL17" s="624"/>
      <c r="DM17" s="624"/>
      <c r="DN17" s="624"/>
      <c r="DO17" s="624"/>
      <c r="DP17" s="625"/>
      <c r="DQ17" s="632">
        <v>1780820</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243979</v>
      </c>
      <c r="S18" s="624"/>
      <c r="T18" s="624"/>
      <c r="U18" s="624"/>
      <c r="V18" s="624"/>
      <c r="W18" s="624"/>
      <c r="X18" s="624"/>
      <c r="Y18" s="625"/>
      <c r="Z18" s="626">
        <v>1.2</v>
      </c>
      <c r="AA18" s="626"/>
      <c r="AB18" s="626"/>
      <c r="AC18" s="626"/>
      <c r="AD18" s="627" t="s">
        <v>107</v>
      </c>
      <c r="AE18" s="627"/>
      <c r="AF18" s="627"/>
      <c r="AG18" s="627"/>
      <c r="AH18" s="627"/>
      <c r="AI18" s="627"/>
      <c r="AJ18" s="627"/>
      <c r="AK18" s="627"/>
      <c r="AL18" s="628" t="s">
        <v>107</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20</v>
      </c>
      <c r="S19" s="624"/>
      <c r="T19" s="624"/>
      <c r="U19" s="624"/>
      <c r="V19" s="624"/>
      <c r="W19" s="624"/>
      <c r="X19" s="624"/>
      <c r="Y19" s="625"/>
      <c r="Z19" s="626">
        <v>0</v>
      </c>
      <c r="AA19" s="626"/>
      <c r="AB19" s="626"/>
      <c r="AC19" s="626"/>
      <c r="AD19" s="627" t="s">
        <v>107</v>
      </c>
      <c r="AE19" s="627"/>
      <c r="AF19" s="627"/>
      <c r="AG19" s="627"/>
      <c r="AH19" s="627"/>
      <c r="AI19" s="627"/>
      <c r="AJ19" s="627"/>
      <c r="AK19" s="627"/>
      <c r="AL19" s="628" t="s">
        <v>107</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53011</v>
      </c>
      <c r="BH19" s="624"/>
      <c r="BI19" s="624"/>
      <c r="BJ19" s="624"/>
      <c r="BK19" s="624"/>
      <c r="BL19" s="624"/>
      <c r="BM19" s="624"/>
      <c r="BN19" s="625"/>
      <c r="BO19" s="626">
        <v>1.1000000000000001</v>
      </c>
      <c r="BP19" s="626"/>
      <c r="BQ19" s="626"/>
      <c r="BR19" s="626"/>
      <c r="BS19" s="632" t="s">
        <v>107</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11510076</v>
      </c>
      <c r="S20" s="624"/>
      <c r="T20" s="624"/>
      <c r="U20" s="624"/>
      <c r="V20" s="624"/>
      <c r="W20" s="624"/>
      <c r="X20" s="624"/>
      <c r="Y20" s="625"/>
      <c r="Z20" s="626">
        <v>58.8</v>
      </c>
      <c r="AA20" s="626"/>
      <c r="AB20" s="626"/>
      <c r="AC20" s="626"/>
      <c r="AD20" s="627">
        <v>11266077</v>
      </c>
      <c r="AE20" s="627"/>
      <c r="AF20" s="627"/>
      <c r="AG20" s="627"/>
      <c r="AH20" s="627"/>
      <c r="AI20" s="627"/>
      <c r="AJ20" s="627"/>
      <c r="AK20" s="627"/>
      <c r="AL20" s="628">
        <v>99.7</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53011</v>
      </c>
      <c r="BH20" s="624"/>
      <c r="BI20" s="624"/>
      <c r="BJ20" s="624"/>
      <c r="BK20" s="624"/>
      <c r="BL20" s="624"/>
      <c r="BM20" s="624"/>
      <c r="BN20" s="625"/>
      <c r="BO20" s="626">
        <v>1.1000000000000001</v>
      </c>
      <c r="BP20" s="626"/>
      <c r="BQ20" s="626"/>
      <c r="BR20" s="626"/>
      <c r="BS20" s="632" t="s">
        <v>107</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19143132</v>
      </c>
      <c r="CS20" s="624"/>
      <c r="CT20" s="624"/>
      <c r="CU20" s="624"/>
      <c r="CV20" s="624"/>
      <c r="CW20" s="624"/>
      <c r="CX20" s="624"/>
      <c r="CY20" s="625"/>
      <c r="CZ20" s="626">
        <v>100</v>
      </c>
      <c r="DA20" s="626"/>
      <c r="DB20" s="626"/>
      <c r="DC20" s="626"/>
      <c r="DD20" s="632">
        <v>2401102</v>
      </c>
      <c r="DE20" s="624"/>
      <c r="DF20" s="624"/>
      <c r="DG20" s="624"/>
      <c r="DH20" s="624"/>
      <c r="DI20" s="624"/>
      <c r="DJ20" s="624"/>
      <c r="DK20" s="624"/>
      <c r="DL20" s="624"/>
      <c r="DM20" s="624"/>
      <c r="DN20" s="624"/>
      <c r="DO20" s="624"/>
      <c r="DP20" s="625"/>
      <c r="DQ20" s="632">
        <v>12346628</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8492</v>
      </c>
      <c r="S21" s="624"/>
      <c r="T21" s="624"/>
      <c r="U21" s="624"/>
      <c r="V21" s="624"/>
      <c r="W21" s="624"/>
      <c r="X21" s="624"/>
      <c r="Y21" s="625"/>
      <c r="Z21" s="626">
        <v>0</v>
      </c>
      <c r="AA21" s="626"/>
      <c r="AB21" s="626"/>
      <c r="AC21" s="626"/>
      <c r="AD21" s="627">
        <v>8492</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53011</v>
      </c>
      <c r="BH21" s="624"/>
      <c r="BI21" s="624"/>
      <c r="BJ21" s="624"/>
      <c r="BK21" s="624"/>
      <c r="BL21" s="624"/>
      <c r="BM21" s="624"/>
      <c r="BN21" s="625"/>
      <c r="BO21" s="626">
        <v>1.1000000000000001</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265325</v>
      </c>
      <c r="S22" s="624"/>
      <c r="T22" s="624"/>
      <c r="U22" s="624"/>
      <c r="V22" s="624"/>
      <c r="W22" s="624"/>
      <c r="X22" s="624"/>
      <c r="Y22" s="625"/>
      <c r="Z22" s="626">
        <v>1.4</v>
      </c>
      <c r="AA22" s="626"/>
      <c r="AB22" s="626"/>
      <c r="AC22" s="626"/>
      <c r="AD22" s="627" t="s">
        <v>107</v>
      </c>
      <c r="AE22" s="627"/>
      <c r="AF22" s="627"/>
      <c r="AG22" s="627"/>
      <c r="AH22" s="627"/>
      <c r="AI22" s="627"/>
      <c r="AJ22" s="627"/>
      <c r="AK22" s="627"/>
      <c r="AL22" s="628" t="s">
        <v>107</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538940</v>
      </c>
      <c r="S23" s="624"/>
      <c r="T23" s="624"/>
      <c r="U23" s="624"/>
      <c r="V23" s="624"/>
      <c r="W23" s="624"/>
      <c r="X23" s="624"/>
      <c r="Y23" s="625"/>
      <c r="Z23" s="626">
        <v>2.8</v>
      </c>
      <c r="AA23" s="626"/>
      <c r="AB23" s="626"/>
      <c r="AC23" s="626"/>
      <c r="AD23" s="627" t="s">
        <v>107</v>
      </c>
      <c r="AE23" s="627"/>
      <c r="AF23" s="627"/>
      <c r="AG23" s="627"/>
      <c r="AH23" s="627"/>
      <c r="AI23" s="627"/>
      <c r="AJ23" s="627"/>
      <c r="AK23" s="627"/>
      <c r="AL23" s="628" t="s">
        <v>107</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170482</v>
      </c>
      <c r="S24" s="624"/>
      <c r="T24" s="624"/>
      <c r="U24" s="624"/>
      <c r="V24" s="624"/>
      <c r="W24" s="624"/>
      <c r="X24" s="624"/>
      <c r="Y24" s="625"/>
      <c r="Z24" s="626">
        <v>0.9</v>
      </c>
      <c r="AA24" s="626"/>
      <c r="AB24" s="626"/>
      <c r="AC24" s="626"/>
      <c r="AD24" s="627" t="s">
        <v>107</v>
      </c>
      <c r="AE24" s="627"/>
      <c r="AF24" s="627"/>
      <c r="AG24" s="627"/>
      <c r="AH24" s="627"/>
      <c r="AI24" s="627"/>
      <c r="AJ24" s="627"/>
      <c r="AK24" s="627"/>
      <c r="AL24" s="628" t="s">
        <v>107</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6815276</v>
      </c>
      <c r="CS24" s="613"/>
      <c r="CT24" s="613"/>
      <c r="CU24" s="613"/>
      <c r="CV24" s="613"/>
      <c r="CW24" s="613"/>
      <c r="CX24" s="613"/>
      <c r="CY24" s="614"/>
      <c r="CZ24" s="650">
        <v>35.6</v>
      </c>
      <c r="DA24" s="651"/>
      <c r="DB24" s="651"/>
      <c r="DC24" s="652"/>
      <c r="DD24" s="649">
        <v>4517347</v>
      </c>
      <c r="DE24" s="613"/>
      <c r="DF24" s="613"/>
      <c r="DG24" s="613"/>
      <c r="DH24" s="613"/>
      <c r="DI24" s="613"/>
      <c r="DJ24" s="613"/>
      <c r="DK24" s="614"/>
      <c r="DL24" s="649">
        <v>4509462</v>
      </c>
      <c r="DM24" s="613"/>
      <c r="DN24" s="613"/>
      <c r="DO24" s="613"/>
      <c r="DP24" s="613"/>
      <c r="DQ24" s="613"/>
      <c r="DR24" s="613"/>
      <c r="DS24" s="613"/>
      <c r="DT24" s="613"/>
      <c r="DU24" s="613"/>
      <c r="DV24" s="614"/>
      <c r="DW24" s="617">
        <v>37.4</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2314863</v>
      </c>
      <c r="S25" s="624"/>
      <c r="T25" s="624"/>
      <c r="U25" s="624"/>
      <c r="V25" s="624"/>
      <c r="W25" s="624"/>
      <c r="X25" s="624"/>
      <c r="Y25" s="625"/>
      <c r="Z25" s="626">
        <v>11.8</v>
      </c>
      <c r="AA25" s="626"/>
      <c r="AB25" s="626"/>
      <c r="AC25" s="626"/>
      <c r="AD25" s="627" t="s">
        <v>107</v>
      </c>
      <c r="AE25" s="627"/>
      <c r="AF25" s="627"/>
      <c r="AG25" s="627"/>
      <c r="AH25" s="627"/>
      <c r="AI25" s="627"/>
      <c r="AJ25" s="627"/>
      <c r="AK25" s="627"/>
      <c r="AL25" s="628" t="s">
        <v>107</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2287021</v>
      </c>
      <c r="CS25" s="655"/>
      <c r="CT25" s="655"/>
      <c r="CU25" s="655"/>
      <c r="CV25" s="655"/>
      <c r="CW25" s="655"/>
      <c r="CX25" s="655"/>
      <c r="CY25" s="656"/>
      <c r="CZ25" s="657">
        <v>11.9</v>
      </c>
      <c r="DA25" s="658"/>
      <c r="DB25" s="658"/>
      <c r="DC25" s="659"/>
      <c r="DD25" s="632">
        <v>2025281</v>
      </c>
      <c r="DE25" s="655"/>
      <c r="DF25" s="655"/>
      <c r="DG25" s="655"/>
      <c r="DH25" s="655"/>
      <c r="DI25" s="655"/>
      <c r="DJ25" s="655"/>
      <c r="DK25" s="656"/>
      <c r="DL25" s="632">
        <v>2017396</v>
      </c>
      <c r="DM25" s="655"/>
      <c r="DN25" s="655"/>
      <c r="DO25" s="655"/>
      <c r="DP25" s="655"/>
      <c r="DQ25" s="655"/>
      <c r="DR25" s="655"/>
      <c r="DS25" s="655"/>
      <c r="DT25" s="655"/>
      <c r="DU25" s="655"/>
      <c r="DV25" s="656"/>
      <c r="DW25" s="628">
        <v>16.7</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1549072</v>
      </c>
      <c r="CS26" s="624"/>
      <c r="CT26" s="624"/>
      <c r="CU26" s="624"/>
      <c r="CV26" s="624"/>
      <c r="CW26" s="624"/>
      <c r="CX26" s="624"/>
      <c r="CY26" s="625"/>
      <c r="CZ26" s="657">
        <v>8.1</v>
      </c>
      <c r="DA26" s="658"/>
      <c r="DB26" s="658"/>
      <c r="DC26" s="659"/>
      <c r="DD26" s="632">
        <v>1348541</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1460248</v>
      </c>
      <c r="S27" s="624"/>
      <c r="T27" s="624"/>
      <c r="U27" s="624"/>
      <c r="V27" s="624"/>
      <c r="W27" s="624"/>
      <c r="X27" s="624"/>
      <c r="Y27" s="625"/>
      <c r="Z27" s="626">
        <v>7.5</v>
      </c>
      <c r="AA27" s="626"/>
      <c r="AB27" s="626"/>
      <c r="AC27" s="626"/>
      <c r="AD27" s="627" t="s">
        <v>107</v>
      </c>
      <c r="AE27" s="627"/>
      <c r="AF27" s="627"/>
      <c r="AG27" s="627"/>
      <c r="AH27" s="627"/>
      <c r="AI27" s="627"/>
      <c r="AJ27" s="627"/>
      <c r="AK27" s="627"/>
      <c r="AL27" s="628" t="s">
        <v>107</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4877691</v>
      </c>
      <c r="BH27" s="624"/>
      <c r="BI27" s="624"/>
      <c r="BJ27" s="624"/>
      <c r="BK27" s="624"/>
      <c r="BL27" s="624"/>
      <c r="BM27" s="624"/>
      <c r="BN27" s="625"/>
      <c r="BO27" s="626">
        <v>100</v>
      </c>
      <c r="BP27" s="626"/>
      <c r="BQ27" s="626"/>
      <c r="BR27" s="626"/>
      <c r="BS27" s="632">
        <v>45289</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2494884</v>
      </c>
      <c r="CS27" s="655"/>
      <c r="CT27" s="655"/>
      <c r="CU27" s="655"/>
      <c r="CV27" s="655"/>
      <c r="CW27" s="655"/>
      <c r="CX27" s="655"/>
      <c r="CY27" s="656"/>
      <c r="CZ27" s="657">
        <v>13</v>
      </c>
      <c r="DA27" s="658"/>
      <c r="DB27" s="658"/>
      <c r="DC27" s="659"/>
      <c r="DD27" s="632">
        <v>711302</v>
      </c>
      <c r="DE27" s="655"/>
      <c r="DF27" s="655"/>
      <c r="DG27" s="655"/>
      <c r="DH27" s="655"/>
      <c r="DI27" s="655"/>
      <c r="DJ27" s="655"/>
      <c r="DK27" s="656"/>
      <c r="DL27" s="632">
        <v>711302</v>
      </c>
      <c r="DM27" s="655"/>
      <c r="DN27" s="655"/>
      <c r="DO27" s="655"/>
      <c r="DP27" s="655"/>
      <c r="DQ27" s="655"/>
      <c r="DR27" s="655"/>
      <c r="DS27" s="655"/>
      <c r="DT27" s="655"/>
      <c r="DU27" s="655"/>
      <c r="DV27" s="656"/>
      <c r="DW27" s="628">
        <v>5.9</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109040</v>
      </c>
      <c r="S28" s="624"/>
      <c r="T28" s="624"/>
      <c r="U28" s="624"/>
      <c r="V28" s="624"/>
      <c r="W28" s="624"/>
      <c r="X28" s="624"/>
      <c r="Y28" s="625"/>
      <c r="Z28" s="626">
        <v>0.6</v>
      </c>
      <c r="AA28" s="626"/>
      <c r="AB28" s="626"/>
      <c r="AC28" s="626"/>
      <c r="AD28" s="627">
        <v>29702</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2033371</v>
      </c>
      <c r="CS28" s="624"/>
      <c r="CT28" s="624"/>
      <c r="CU28" s="624"/>
      <c r="CV28" s="624"/>
      <c r="CW28" s="624"/>
      <c r="CX28" s="624"/>
      <c r="CY28" s="625"/>
      <c r="CZ28" s="657">
        <v>10.6</v>
      </c>
      <c r="DA28" s="658"/>
      <c r="DB28" s="658"/>
      <c r="DC28" s="659"/>
      <c r="DD28" s="632">
        <v>1780764</v>
      </c>
      <c r="DE28" s="624"/>
      <c r="DF28" s="624"/>
      <c r="DG28" s="624"/>
      <c r="DH28" s="624"/>
      <c r="DI28" s="624"/>
      <c r="DJ28" s="624"/>
      <c r="DK28" s="625"/>
      <c r="DL28" s="632">
        <v>1780764</v>
      </c>
      <c r="DM28" s="624"/>
      <c r="DN28" s="624"/>
      <c r="DO28" s="624"/>
      <c r="DP28" s="624"/>
      <c r="DQ28" s="624"/>
      <c r="DR28" s="624"/>
      <c r="DS28" s="624"/>
      <c r="DT28" s="624"/>
      <c r="DU28" s="624"/>
      <c r="DV28" s="625"/>
      <c r="DW28" s="628">
        <v>14.8</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431454</v>
      </c>
      <c r="S29" s="624"/>
      <c r="T29" s="624"/>
      <c r="U29" s="624"/>
      <c r="V29" s="624"/>
      <c r="W29" s="624"/>
      <c r="X29" s="624"/>
      <c r="Y29" s="625"/>
      <c r="Z29" s="626">
        <v>2.2000000000000002</v>
      </c>
      <c r="AA29" s="626"/>
      <c r="AB29" s="626"/>
      <c r="AC29" s="626"/>
      <c r="AD29" s="627" t="s">
        <v>107</v>
      </c>
      <c r="AE29" s="627"/>
      <c r="AF29" s="627"/>
      <c r="AG29" s="627"/>
      <c r="AH29" s="627"/>
      <c r="AI29" s="627"/>
      <c r="AJ29" s="627"/>
      <c r="AK29" s="627"/>
      <c r="AL29" s="628" t="s">
        <v>107</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2033233</v>
      </c>
      <c r="CS29" s="655"/>
      <c r="CT29" s="655"/>
      <c r="CU29" s="655"/>
      <c r="CV29" s="655"/>
      <c r="CW29" s="655"/>
      <c r="CX29" s="655"/>
      <c r="CY29" s="656"/>
      <c r="CZ29" s="657">
        <v>10.6</v>
      </c>
      <c r="DA29" s="658"/>
      <c r="DB29" s="658"/>
      <c r="DC29" s="659"/>
      <c r="DD29" s="632">
        <v>1780626</v>
      </c>
      <c r="DE29" s="655"/>
      <c r="DF29" s="655"/>
      <c r="DG29" s="655"/>
      <c r="DH29" s="655"/>
      <c r="DI29" s="655"/>
      <c r="DJ29" s="655"/>
      <c r="DK29" s="656"/>
      <c r="DL29" s="632">
        <v>1780626</v>
      </c>
      <c r="DM29" s="655"/>
      <c r="DN29" s="655"/>
      <c r="DO29" s="655"/>
      <c r="DP29" s="655"/>
      <c r="DQ29" s="655"/>
      <c r="DR29" s="655"/>
      <c r="DS29" s="655"/>
      <c r="DT29" s="655"/>
      <c r="DU29" s="655"/>
      <c r="DV29" s="656"/>
      <c r="DW29" s="628">
        <v>14.8</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248274</v>
      </c>
      <c r="S30" s="624"/>
      <c r="T30" s="624"/>
      <c r="U30" s="624"/>
      <c r="V30" s="624"/>
      <c r="W30" s="624"/>
      <c r="X30" s="624"/>
      <c r="Y30" s="625"/>
      <c r="Z30" s="626">
        <v>1.3</v>
      </c>
      <c r="AA30" s="626"/>
      <c r="AB30" s="626"/>
      <c r="AC30" s="626"/>
      <c r="AD30" s="627" t="s">
        <v>107</v>
      </c>
      <c r="AE30" s="627"/>
      <c r="AF30" s="627"/>
      <c r="AG30" s="627"/>
      <c r="AH30" s="627"/>
      <c r="AI30" s="627"/>
      <c r="AJ30" s="627"/>
      <c r="AK30" s="627"/>
      <c r="AL30" s="628" t="s">
        <v>107</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v>
      </c>
      <c r="BH30" s="682"/>
      <c r="BI30" s="682"/>
      <c r="BJ30" s="682"/>
      <c r="BK30" s="682"/>
      <c r="BL30" s="682"/>
      <c r="BM30" s="618">
        <v>94.2</v>
      </c>
      <c r="BN30" s="682"/>
      <c r="BO30" s="682"/>
      <c r="BP30" s="682"/>
      <c r="BQ30" s="683"/>
      <c r="BR30" s="681">
        <v>98.5</v>
      </c>
      <c r="BS30" s="682"/>
      <c r="BT30" s="682"/>
      <c r="BU30" s="682"/>
      <c r="BV30" s="682"/>
      <c r="BW30" s="682"/>
      <c r="BX30" s="618">
        <v>93.5</v>
      </c>
      <c r="BY30" s="682"/>
      <c r="BZ30" s="682"/>
      <c r="CA30" s="682"/>
      <c r="CB30" s="683"/>
      <c r="CD30" s="686"/>
      <c r="CE30" s="687"/>
      <c r="CF30" s="637" t="s">
        <v>289</v>
      </c>
      <c r="CG30" s="638"/>
      <c r="CH30" s="638"/>
      <c r="CI30" s="638"/>
      <c r="CJ30" s="638"/>
      <c r="CK30" s="638"/>
      <c r="CL30" s="638"/>
      <c r="CM30" s="638"/>
      <c r="CN30" s="638"/>
      <c r="CO30" s="638"/>
      <c r="CP30" s="638"/>
      <c r="CQ30" s="639"/>
      <c r="CR30" s="623">
        <v>1801525</v>
      </c>
      <c r="CS30" s="624"/>
      <c r="CT30" s="624"/>
      <c r="CU30" s="624"/>
      <c r="CV30" s="624"/>
      <c r="CW30" s="624"/>
      <c r="CX30" s="624"/>
      <c r="CY30" s="625"/>
      <c r="CZ30" s="657">
        <v>9.4</v>
      </c>
      <c r="DA30" s="658"/>
      <c r="DB30" s="658"/>
      <c r="DC30" s="659"/>
      <c r="DD30" s="632">
        <v>1584883</v>
      </c>
      <c r="DE30" s="624"/>
      <c r="DF30" s="624"/>
      <c r="DG30" s="624"/>
      <c r="DH30" s="624"/>
      <c r="DI30" s="624"/>
      <c r="DJ30" s="624"/>
      <c r="DK30" s="625"/>
      <c r="DL30" s="632">
        <v>1584883</v>
      </c>
      <c r="DM30" s="624"/>
      <c r="DN30" s="624"/>
      <c r="DO30" s="624"/>
      <c r="DP30" s="624"/>
      <c r="DQ30" s="624"/>
      <c r="DR30" s="624"/>
      <c r="DS30" s="624"/>
      <c r="DT30" s="624"/>
      <c r="DU30" s="624"/>
      <c r="DV30" s="625"/>
      <c r="DW30" s="628">
        <v>13.1</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260889</v>
      </c>
      <c r="S31" s="624"/>
      <c r="T31" s="624"/>
      <c r="U31" s="624"/>
      <c r="V31" s="624"/>
      <c r="W31" s="624"/>
      <c r="X31" s="624"/>
      <c r="Y31" s="625"/>
      <c r="Z31" s="626">
        <v>1.3</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98.6</v>
      </c>
      <c r="BH31" s="655"/>
      <c r="BI31" s="655"/>
      <c r="BJ31" s="655"/>
      <c r="BK31" s="655"/>
      <c r="BL31" s="655"/>
      <c r="BM31" s="629">
        <v>94.8</v>
      </c>
      <c r="BN31" s="679"/>
      <c r="BO31" s="679"/>
      <c r="BP31" s="679"/>
      <c r="BQ31" s="680"/>
      <c r="BR31" s="678">
        <v>98.4</v>
      </c>
      <c r="BS31" s="655"/>
      <c r="BT31" s="655"/>
      <c r="BU31" s="655"/>
      <c r="BV31" s="655"/>
      <c r="BW31" s="655"/>
      <c r="BX31" s="629">
        <v>94.6</v>
      </c>
      <c r="BY31" s="679"/>
      <c r="BZ31" s="679"/>
      <c r="CA31" s="679"/>
      <c r="CB31" s="680"/>
      <c r="CD31" s="686"/>
      <c r="CE31" s="687"/>
      <c r="CF31" s="637" t="s">
        <v>293</v>
      </c>
      <c r="CG31" s="638"/>
      <c r="CH31" s="638"/>
      <c r="CI31" s="638"/>
      <c r="CJ31" s="638"/>
      <c r="CK31" s="638"/>
      <c r="CL31" s="638"/>
      <c r="CM31" s="638"/>
      <c r="CN31" s="638"/>
      <c r="CO31" s="638"/>
      <c r="CP31" s="638"/>
      <c r="CQ31" s="639"/>
      <c r="CR31" s="623">
        <v>231708</v>
      </c>
      <c r="CS31" s="655"/>
      <c r="CT31" s="655"/>
      <c r="CU31" s="655"/>
      <c r="CV31" s="655"/>
      <c r="CW31" s="655"/>
      <c r="CX31" s="655"/>
      <c r="CY31" s="656"/>
      <c r="CZ31" s="657">
        <v>1.2</v>
      </c>
      <c r="DA31" s="658"/>
      <c r="DB31" s="658"/>
      <c r="DC31" s="659"/>
      <c r="DD31" s="632">
        <v>195743</v>
      </c>
      <c r="DE31" s="655"/>
      <c r="DF31" s="655"/>
      <c r="DG31" s="655"/>
      <c r="DH31" s="655"/>
      <c r="DI31" s="655"/>
      <c r="DJ31" s="655"/>
      <c r="DK31" s="656"/>
      <c r="DL31" s="632">
        <v>195743</v>
      </c>
      <c r="DM31" s="655"/>
      <c r="DN31" s="655"/>
      <c r="DO31" s="655"/>
      <c r="DP31" s="655"/>
      <c r="DQ31" s="655"/>
      <c r="DR31" s="655"/>
      <c r="DS31" s="655"/>
      <c r="DT31" s="655"/>
      <c r="DU31" s="655"/>
      <c r="DV31" s="656"/>
      <c r="DW31" s="628">
        <v>1.6</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350415</v>
      </c>
      <c r="S32" s="624"/>
      <c r="T32" s="624"/>
      <c r="U32" s="624"/>
      <c r="V32" s="624"/>
      <c r="W32" s="624"/>
      <c r="X32" s="624"/>
      <c r="Y32" s="625"/>
      <c r="Z32" s="626">
        <v>1.8</v>
      </c>
      <c r="AA32" s="626"/>
      <c r="AB32" s="626"/>
      <c r="AC32" s="626"/>
      <c r="AD32" s="627">
        <v>826</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99.2</v>
      </c>
      <c r="BH32" s="691"/>
      <c r="BI32" s="691"/>
      <c r="BJ32" s="691"/>
      <c r="BK32" s="691"/>
      <c r="BL32" s="691"/>
      <c r="BM32" s="692">
        <v>92.6</v>
      </c>
      <c r="BN32" s="691"/>
      <c r="BO32" s="691"/>
      <c r="BP32" s="691"/>
      <c r="BQ32" s="693"/>
      <c r="BR32" s="690">
        <v>98.4</v>
      </c>
      <c r="BS32" s="691"/>
      <c r="BT32" s="691"/>
      <c r="BU32" s="691"/>
      <c r="BV32" s="691"/>
      <c r="BW32" s="691"/>
      <c r="BX32" s="692">
        <v>91.1</v>
      </c>
      <c r="BY32" s="691"/>
      <c r="BZ32" s="691"/>
      <c r="CA32" s="691"/>
      <c r="CB32" s="693"/>
      <c r="CD32" s="688"/>
      <c r="CE32" s="689"/>
      <c r="CF32" s="637" t="s">
        <v>296</v>
      </c>
      <c r="CG32" s="638"/>
      <c r="CH32" s="638"/>
      <c r="CI32" s="638"/>
      <c r="CJ32" s="638"/>
      <c r="CK32" s="638"/>
      <c r="CL32" s="638"/>
      <c r="CM32" s="638"/>
      <c r="CN32" s="638"/>
      <c r="CO32" s="638"/>
      <c r="CP32" s="638"/>
      <c r="CQ32" s="639"/>
      <c r="CR32" s="623">
        <v>138</v>
      </c>
      <c r="CS32" s="624"/>
      <c r="CT32" s="624"/>
      <c r="CU32" s="624"/>
      <c r="CV32" s="624"/>
      <c r="CW32" s="624"/>
      <c r="CX32" s="624"/>
      <c r="CY32" s="625"/>
      <c r="CZ32" s="657">
        <v>0</v>
      </c>
      <c r="DA32" s="658"/>
      <c r="DB32" s="658"/>
      <c r="DC32" s="659"/>
      <c r="DD32" s="632">
        <v>138</v>
      </c>
      <c r="DE32" s="624"/>
      <c r="DF32" s="624"/>
      <c r="DG32" s="624"/>
      <c r="DH32" s="624"/>
      <c r="DI32" s="624"/>
      <c r="DJ32" s="624"/>
      <c r="DK32" s="625"/>
      <c r="DL32" s="632">
        <v>138</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1898019</v>
      </c>
      <c r="S33" s="624"/>
      <c r="T33" s="624"/>
      <c r="U33" s="624"/>
      <c r="V33" s="624"/>
      <c r="W33" s="624"/>
      <c r="X33" s="624"/>
      <c r="Y33" s="625"/>
      <c r="Z33" s="626">
        <v>9.6999999999999993</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9926754</v>
      </c>
      <c r="CS33" s="655"/>
      <c r="CT33" s="655"/>
      <c r="CU33" s="655"/>
      <c r="CV33" s="655"/>
      <c r="CW33" s="655"/>
      <c r="CX33" s="655"/>
      <c r="CY33" s="656"/>
      <c r="CZ33" s="657">
        <v>51.9</v>
      </c>
      <c r="DA33" s="658"/>
      <c r="DB33" s="658"/>
      <c r="DC33" s="659"/>
      <c r="DD33" s="632">
        <v>6943389</v>
      </c>
      <c r="DE33" s="655"/>
      <c r="DF33" s="655"/>
      <c r="DG33" s="655"/>
      <c r="DH33" s="655"/>
      <c r="DI33" s="655"/>
      <c r="DJ33" s="655"/>
      <c r="DK33" s="656"/>
      <c r="DL33" s="632">
        <v>5723108</v>
      </c>
      <c r="DM33" s="655"/>
      <c r="DN33" s="655"/>
      <c r="DO33" s="655"/>
      <c r="DP33" s="655"/>
      <c r="DQ33" s="655"/>
      <c r="DR33" s="655"/>
      <c r="DS33" s="655"/>
      <c r="DT33" s="655"/>
      <c r="DU33" s="655"/>
      <c r="DV33" s="656"/>
      <c r="DW33" s="628">
        <v>47.5</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2603092</v>
      </c>
      <c r="CS34" s="624"/>
      <c r="CT34" s="624"/>
      <c r="CU34" s="624"/>
      <c r="CV34" s="624"/>
      <c r="CW34" s="624"/>
      <c r="CX34" s="624"/>
      <c r="CY34" s="625"/>
      <c r="CZ34" s="657">
        <v>13.6</v>
      </c>
      <c r="DA34" s="658"/>
      <c r="DB34" s="658"/>
      <c r="DC34" s="659"/>
      <c r="DD34" s="632">
        <v>2076568</v>
      </c>
      <c r="DE34" s="624"/>
      <c r="DF34" s="624"/>
      <c r="DG34" s="624"/>
      <c r="DH34" s="624"/>
      <c r="DI34" s="624"/>
      <c r="DJ34" s="624"/>
      <c r="DK34" s="625"/>
      <c r="DL34" s="632">
        <v>1876576</v>
      </c>
      <c r="DM34" s="624"/>
      <c r="DN34" s="624"/>
      <c r="DO34" s="624"/>
      <c r="DP34" s="624"/>
      <c r="DQ34" s="624"/>
      <c r="DR34" s="624"/>
      <c r="DS34" s="624"/>
      <c r="DT34" s="624"/>
      <c r="DU34" s="624"/>
      <c r="DV34" s="625"/>
      <c r="DW34" s="628">
        <v>15.6</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749519</v>
      </c>
      <c r="S35" s="624"/>
      <c r="T35" s="624"/>
      <c r="U35" s="624"/>
      <c r="V35" s="624"/>
      <c r="W35" s="624"/>
      <c r="X35" s="624"/>
      <c r="Y35" s="625"/>
      <c r="Z35" s="626">
        <v>3.8</v>
      </c>
      <c r="AA35" s="626"/>
      <c r="AB35" s="626"/>
      <c r="AC35" s="626"/>
      <c r="AD35" s="627" t="s">
        <v>107</v>
      </c>
      <c r="AE35" s="627"/>
      <c r="AF35" s="627"/>
      <c r="AG35" s="627"/>
      <c r="AH35" s="627"/>
      <c r="AI35" s="627"/>
      <c r="AJ35" s="627"/>
      <c r="AK35" s="627"/>
      <c r="AL35" s="628" t="s">
        <v>107</v>
      </c>
      <c r="AM35" s="629"/>
      <c r="AN35" s="629"/>
      <c r="AO35" s="630"/>
      <c r="AP35" s="186"/>
      <c r="AQ35" s="634" t="s">
        <v>304</v>
      </c>
      <c r="AR35" s="635"/>
      <c r="AS35" s="635"/>
      <c r="AT35" s="635"/>
      <c r="AU35" s="635"/>
      <c r="AV35" s="635"/>
      <c r="AW35" s="635"/>
      <c r="AX35" s="635"/>
      <c r="AY35" s="636"/>
      <c r="AZ35" s="612">
        <v>2097837</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-27415</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583340</v>
      </c>
      <c r="CS35" s="655"/>
      <c r="CT35" s="655"/>
      <c r="CU35" s="655"/>
      <c r="CV35" s="655"/>
      <c r="CW35" s="655"/>
      <c r="CX35" s="655"/>
      <c r="CY35" s="656"/>
      <c r="CZ35" s="657">
        <v>3</v>
      </c>
      <c r="DA35" s="658"/>
      <c r="DB35" s="658"/>
      <c r="DC35" s="659"/>
      <c r="DD35" s="632">
        <v>529582</v>
      </c>
      <c r="DE35" s="655"/>
      <c r="DF35" s="655"/>
      <c r="DG35" s="655"/>
      <c r="DH35" s="655"/>
      <c r="DI35" s="655"/>
      <c r="DJ35" s="655"/>
      <c r="DK35" s="656"/>
      <c r="DL35" s="632">
        <v>529582</v>
      </c>
      <c r="DM35" s="655"/>
      <c r="DN35" s="655"/>
      <c r="DO35" s="655"/>
      <c r="DP35" s="655"/>
      <c r="DQ35" s="655"/>
      <c r="DR35" s="655"/>
      <c r="DS35" s="655"/>
      <c r="DT35" s="655"/>
      <c r="DU35" s="655"/>
      <c r="DV35" s="656"/>
      <c r="DW35" s="628">
        <v>4.4000000000000004</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19566517</v>
      </c>
      <c r="S36" s="696"/>
      <c r="T36" s="696"/>
      <c r="U36" s="696"/>
      <c r="V36" s="696"/>
      <c r="W36" s="696"/>
      <c r="X36" s="696"/>
      <c r="Y36" s="697"/>
      <c r="Z36" s="698">
        <v>100</v>
      </c>
      <c r="AA36" s="698"/>
      <c r="AB36" s="698"/>
      <c r="AC36" s="698"/>
      <c r="AD36" s="699">
        <v>11305097</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385234</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-348730</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3771607</v>
      </c>
      <c r="CS36" s="624"/>
      <c r="CT36" s="624"/>
      <c r="CU36" s="624"/>
      <c r="CV36" s="624"/>
      <c r="CW36" s="624"/>
      <c r="CX36" s="624"/>
      <c r="CY36" s="625"/>
      <c r="CZ36" s="657">
        <v>19.7</v>
      </c>
      <c r="DA36" s="658"/>
      <c r="DB36" s="658"/>
      <c r="DC36" s="659"/>
      <c r="DD36" s="632">
        <v>2516090</v>
      </c>
      <c r="DE36" s="624"/>
      <c r="DF36" s="624"/>
      <c r="DG36" s="624"/>
      <c r="DH36" s="624"/>
      <c r="DI36" s="624"/>
      <c r="DJ36" s="624"/>
      <c r="DK36" s="625"/>
      <c r="DL36" s="632">
        <v>2160035</v>
      </c>
      <c r="DM36" s="624"/>
      <c r="DN36" s="624"/>
      <c r="DO36" s="624"/>
      <c r="DP36" s="624"/>
      <c r="DQ36" s="624"/>
      <c r="DR36" s="624"/>
      <c r="DS36" s="624"/>
      <c r="DT36" s="624"/>
      <c r="DU36" s="624"/>
      <c r="DV36" s="625"/>
      <c r="DW36" s="628">
        <v>17.899999999999999</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96270</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6385</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1069580</v>
      </c>
      <c r="CS37" s="655"/>
      <c r="CT37" s="655"/>
      <c r="CU37" s="655"/>
      <c r="CV37" s="655"/>
      <c r="CW37" s="655"/>
      <c r="CX37" s="655"/>
      <c r="CY37" s="656"/>
      <c r="CZ37" s="657">
        <v>5.6</v>
      </c>
      <c r="DA37" s="658"/>
      <c r="DB37" s="658"/>
      <c r="DC37" s="659"/>
      <c r="DD37" s="632">
        <v>923452</v>
      </c>
      <c r="DE37" s="655"/>
      <c r="DF37" s="655"/>
      <c r="DG37" s="655"/>
      <c r="DH37" s="655"/>
      <c r="DI37" s="655"/>
      <c r="DJ37" s="655"/>
      <c r="DK37" s="656"/>
      <c r="DL37" s="632">
        <v>862995</v>
      </c>
      <c r="DM37" s="655"/>
      <c r="DN37" s="655"/>
      <c r="DO37" s="655"/>
      <c r="DP37" s="655"/>
      <c r="DQ37" s="655"/>
      <c r="DR37" s="655"/>
      <c r="DS37" s="655"/>
      <c r="DT37" s="655"/>
      <c r="DU37" s="655"/>
      <c r="DV37" s="656"/>
      <c r="DW37" s="628">
        <v>7.2</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12484</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11558</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1763237</v>
      </c>
      <c r="CS38" s="624"/>
      <c r="CT38" s="624"/>
      <c r="CU38" s="624"/>
      <c r="CV38" s="624"/>
      <c r="CW38" s="624"/>
      <c r="CX38" s="624"/>
      <c r="CY38" s="625"/>
      <c r="CZ38" s="657">
        <v>9.1999999999999993</v>
      </c>
      <c r="DA38" s="658"/>
      <c r="DB38" s="658"/>
      <c r="DC38" s="659"/>
      <c r="DD38" s="632">
        <v>1477638</v>
      </c>
      <c r="DE38" s="624"/>
      <c r="DF38" s="624"/>
      <c r="DG38" s="624"/>
      <c r="DH38" s="624"/>
      <c r="DI38" s="624"/>
      <c r="DJ38" s="624"/>
      <c r="DK38" s="625"/>
      <c r="DL38" s="632">
        <v>1156915</v>
      </c>
      <c r="DM38" s="624"/>
      <c r="DN38" s="624"/>
      <c r="DO38" s="624"/>
      <c r="DP38" s="624"/>
      <c r="DQ38" s="624"/>
      <c r="DR38" s="624"/>
      <c r="DS38" s="624"/>
      <c r="DT38" s="624"/>
      <c r="DU38" s="624"/>
      <c r="DV38" s="625"/>
      <c r="DW38" s="628">
        <v>9.6</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107</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99</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703557</v>
      </c>
      <c r="CS39" s="655"/>
      <c r="CT39" s="655"/>
      <c r="CU39" s="655"/>
      <c r="CV39" s="655"/>
      <c r="CW39" s="655"/>
      <c r="CX39" s="655"/>
      <c r="CY39" s="656"/>
      <c r="CZ39" s="657">
        <v>3.7</v>
      </c>
      <c r="DA39" s="658"/>
      <c r="DB39" s="658"/>
      <c r="DC39" s="659"/>
      <c r="DD39" s="632">
        <v>260194</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641664</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102</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501921</v>
      </c>
      <c r="CS40" s="624"/>
      <c r="CT40" s="624"/>
      <c r="CU40" s="624"/>
      <c r="CV40" s="624"/>
      <c r="CW40" s="624"/>
      <c r="CX40" s="624"/>
      <c r="CY40" s="625"/>
      <c r="CZ40" s="657">
        <v>2.6</v>
      </c>
      <c r="DA40" s="658"/>
      <c r="DB40" s="658"/>
      <c r="DC40" s="659"/>
      <c r="DD40" s="632">
        <v>83317</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962185</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286</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2401102</v>
      </c>
      <c r="CS42" s="624"/>
      <c r="CT42" s="624"/>
      <c r="CU42" s="624"/>
      <c r="CV42" s="624"/>
      <c r="CW42" s="624"/>
      <c r="CX42" s="624"/>
      <c r="CY42" s="625"/>
      <c r="CZ42" s="657">
        <v>12.5</v>
      </c>
      <c r="DA42" s="706"/>
      <c r="DB42" s="706"/>
      <c r="DC42" s="707"/>
      <c r="DD42" s="632">
        <v>885892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121180</v>
      </c>
      <c r="CS43" s="655"/>
      <c r="CT43" s="655"/>
      <c r="CU43" s="655"/>
      <c r="CV43" s="655"/>
      <c r="CW43" s="655"/>
      <c r="CX43" s="655"/>
      <c r="CY43" s="656"/>
      <c r="CZ43" s="657">
        <v>0.6</v>
      </c>
      <c r="DA43" s="658"/>
      <c r="DB43" s="658"/>
      <c r="DC43" s="659"/>
      <c r="DD43" s="632">
        <v>121180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2401102</v>
      </c>
      <c r="CS44" s="624"/>
      <c r="CT44" s="624"/>
      <c r="CU44" s="624"/>
      <c r="CV44" s="624"/>
      <c r="CW44" s="624"/>
      <c r="CX44" s="624"/>
      <c r="CY44" s="625"/>
      <c r="CZ44" s="657">
        <v>12.5</v>
      </c>
      <c r="DA44" s="706"/>
      <c r="DB44" s="706"/>
      <c r="DC44" s="707"/>
      <c r="DD44" s="632">
        <v>885892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857008</v>
      </c>
      <c r="CS45" s="655"/>
      <c r="CT45" s="655"/>
      <c r="CU45" s="655"/>
      <c r="CV45" s="655"/>
      <c r="CW45" s="655"/>
      <c r="CX45" s="655"/>
      <c r="CY45" s="656"/>
      <c r="CZ45" s="657">
        <v>4.5</v>
      </c>
      <c r="DA45" s="658"/>
      <c r="DB45" s="658"/>
      <c r="DC45" s="659"/>
      <c r="DD45" s="632">
        <v>27666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1346528</v>
      </c>
      <c r="CS46" s="624"/>
      <c r="CT46" s="624"/>
      <c r="CU46" s="624"/>
      <c r="CV46" s="624"/>
      <c r="CW46" s="624"/>
      <c r="CX46" s="624"/>
      <c r="CY46" s="625"/>
      <c r="CZ46" s="657">
        <v>7</v>
      </c>
      <c r="DA46" s="706"/>
      <c r="DB46" s="706"/>
      <c r="DC46" s="707"/>
      <c r="DD46" s="632">
        <v>826889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t="s">
        <v>116</v>
      </c>
      <c r="CS47" s="655"/>
      <c r="CT47" s="655"/>
      <c r="CU47" s="655"/>
      <c r="CV47" s="655"/>
      <c r="CW47" s="655"/>
      <c r="CX47" s="655"/>
      <c r="CY47" s="656"/>
      <c r="CZ47" s="657" t="s">
        <v>116</v>
      </c>
      <c r="DA47" s="658"/>
      <c r="DB47" s="658"/>
      <c r="DC47" s="659"/>
      <c r="DD47" s="632" t="s">
        <v>116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06"/>
      <c r="DB48" s="706"/>
      <c r="DC48" s="707"/>
      <c r="DD48" s="632" t="s">
        <v>116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19143132</v>
      </c>
      <c r="CS49" s="691"/>
      <c r="CT49" s="691"/>
      <c r="CU49" s="691"/>
      <c r="CV49" s="691"/>
      <c r="CW49" s="691"/>
      <c r="CX49" s="691"/>
      <c r="CY49" s="718"/>
      <c r="CZ49" s="719">
        <v>100</v>
      </c>
      <c r="DA49" s="720"/>
      <c r="DB49" s="720"/>
      <c r="DC49" s="721"/>
      <c r="DD49" s="722">
        <v>12346628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7" sqref="B7:P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19566</v>
      </c>
      <c r="R7" s="753"/>
      <c r="S7" s="753"/>
      <c r="T7" s="753"/>
      <c r="U7" s="753"/>
      <c r="V7" s="753">
        <v>19143</v>
      </c>
      <c r="W7" s="753"/>
      <c r="X7" s="753"/>
      <c r="Y7" s="753"/>
      <c r="Z7" s="753"/>
      <c r="AA7" s="753">
        <v>423</v>
      </c>
      <c r="AB7" s="753"/>
      <c r="AC7" s="753"/>
      <c r="AD7" s="753"/>
      <c r="AE7" s="754"/>
      <c r="AF7" s="755">
        <v>392</v>
      </c>
      <c r="AG7" s="756"/>
      <c r="AH7" s="756"/>
      <c r="AI7" s="756"/>
      <c r="AJ7" s="757"/>
      <c r="AK7" s="792">
        <v>248</v>
      </c>
      <c r="AL7" s="793"/>
      <c r="AM7" s="793"/>
      <c r="AN7" s="793"/>
      <c r="AO7" s="793"/>
      <c r="AP7" s="793">
        <v>19376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552</v>
      </c>
      <c r="BT7" s="797"/>
      <c r="BU7" s="797"/>
      <c r="BV7" s="797"/>
      <c r="BW7" s="797"/>
      <c r="BX7" s="797"/>
      <c r="BY7" s="797"/>
      <c r="BZ7" s="797"/>
      <c r="CA7" s="797"/>
      <c r="CB7" s="797"/>
      <c r="CC7" s="797"/>
      <c r="CD7" s="797"/>
      <c r="CE7" s="797"/>
      <c r="CF7" s="797"/>
      <c r="CG7" s="798"/>
      <c r="CH7" s="789">
        <v>6</v>
      </c>
      <c r="CI7" s="790"/>
      <c r="CJ7" s="790"/>
      <c r="CK7" s="790"/>
      <c r="CL7" s="791"/>
      <c r="CM7" s="789">
        <v>491</v>
      </c>
      <c r="CN7" s="790"/>
      <c r="CO7" s="790"/>
      <c r="CP7" s="790"/>
      <c r="CQ7" s="791"/>
      <c r="CR7" s="789">
        <v>5</v>
      </c>
      <c r="CS7" s="790"/>
      <c r="CT7" s="790"/>
      <c r="CU7" s="790"/>
      <c r="CV7" s="791"/>
      <c r="CW7" s="789" t="s">
        <v>555</v>
      </c>
      <c r="CX7" s="790"/>
      <c r="CY7" s="790"/>
      <c r="CZ7" s="790"/>
      <c r="DA7" s="791"/>
      <c r="DB7" s="789" t="s">
        <v>555</v>
      </c>
      <c r="DC7" s="790"/>
      <c r="DD7" s="790"/>
      <c r="DE7" s="790"/>
      <c r="DF7" s="791"/>
      <c r="DG7" s="789">
        <v>100</v>
      </c>
      <c r="DH7" s="790"/>
      <c r="DI7" s="790"/>
      <c r="DJ7" s="790"/>
      <c r="DK7" s="791"/>
      <c r="DL7" s="789" t="s">
        <v>555</v>
      </c>
      <c r="DM7" s="790"/>
      <c r="DN7" s="790"/>
      <c r="DO7" s="790"/>
      <c r="DP7" s="791"/>
      <c r="DQ7" s="789" t="s">
        <v>555</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v>19567</v>
      </c>
      <c r="R23" s="812"/>
      <c r="S23" s="812"/>
      <c r="T23" s="812"/>
      <c r="U23" s="812"/>
      <c r="V23" s="812">
        <v>19143</v>
      </c>
      <c r="W23" s="812"/>
      <c r="X23" s="812"/>
      <c r="Y23" s="812"/>
      <c r="Z23" s="812"/>
      <c r="AA23" s="812">
        <v>424</v>
      </c>
      <c r="AB23" s="812"/>
      <c r="AC23" s="812"/>
      <c r="AD23" s="812"/>
      <c r="AE23" s="813"/>
      <c r="AF23" s="814">
        <v>392</v>
      </c>
      <c r="AG23" s="812"/>
      <c r="AH23" s="812"/>
      <c r="AI23" s="812"/>
      <c r="AJ23" s="815"/>
      <c r="AK23" s="816"/>
      <c r="AL23" s="817"/>
      <c r="AM23" s="817"/>
      <c r="AN23" s="817"/>
      <c r="AO23" s="817"/>
      <c r="AP23" s="812">
        <v>19376</v>
      </c>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5791</v>
      </c>
      <c r="R28" s="841"/>
      <c r="S28" s="841"/>
      <c r="T28" s="841"/>
      <c r="U28" s="841"/>
      <c r="V28" s="841">
        <v>5818</v>
      </c>
      <c r="W28" s="841"/>
      <c r="X28" s="841"/>
      <c r="Y28" s="841"/>
      <c r="Z28" s="841"/>
      <c r="AA28" s="841">
        <v>-27</v>
      </c>
      <c r="AB28" s="841"/>
      <c r="AC28" s="841"/>
      <c r="AD28" s="841"/>
      <c r="AE28" s="842"/>
      <c r="AF28" s="843">
        <v>-27</v>
      </c>
      <c r="AG28" s="841"/>
      <c r="AH28" s="841"/>
      <c r="AI28" s="841"/>
      <c r="AJ28" s="844"/>
      <c r="AK28" s="845">
        <v>642</v>
      </c>
      <c r="AL28" s="836"/>
      <c r="AM28" s="836"/>
      <c r="AN28" s="836"/>
      <c r="AO28" s="836"/>
      <c r="AP28" s="836" t="s">
        <v>547</v>
      </c>
      <c r="AQ28" s="836"/>
      <c r="AR28" s="836"/>
      <c r="AS28" s="836"/>
      <c r="AT28" s="836"/>
      <c r="AU28" s="836" t="s">
        <v>547</v>
      </c>
      <c r="AV28" s="836"/>
      <c r="AW28" s="836"/>
      <c r="AX28" s="836"/>
      <c r="AY28" s="836"/>
      <c r="AZ28" s="837" t="s">
        <v>547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503</v>
      </c>
      <c r="R29" s="777"/>
      <c r="S29" s="777"/>
      <c r="T29" s="777"/>
      <c r="U29" s="777"/>
      <c r="V29" s="777">
        <v>503</v>
      </c>
      <c r="W29" s="777"/>
      <c r="X29" s="777"/>
      <c r="Y29" s="777"/>
      <c r="Z29" s="777"/>
      <c r="AA29" s="777" t="s">
        <v>547</v>
      </c>
      <c r="AB29" s="777"/>
      <c r="AC29" s="777"/>
      <c r="AD29" s="777"/>
      <c r="AE29" s="778"/>
      <c r="AF29" s="779">
        <v>0</v>
      </c>
      <c r="AG29" s="780"/>
      <c r="AH29" s="780"/>
      <c r="AI29" s="780"/>
      <c r="AJ29" s="781"/>
      <c r="AK29" s="848">
        <v>11</v>
      </c>
      <c r="AL29" s="849"/>
      <c r="AM29" s="849"/>
      <c r="AN29" s="849"/>
      <c r="AO29" s="849"/>
      <c r="AP29" s="849" t="s">
        <v>549</v>
      </c>
      <c r="AQ29" s="849"/>
      <c r="AR29" s="849"/>
      <c r="AS29" s="849"/>
      <c r="AT29" s="849"/>
      <c r="AU29" s="849" t="s">
        <v>547</v>
      </c>
      <c r="AV29" s="849"/>
      <c r="AW29" s="849"/>
      <c r="AX29" s="849"/>
      <c r="AY29" s="849"/>
      <c r="AZ29" s="850" t="s">
        <v>547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3047</v>
      </c>
      <c r="R30" s="777"/>
      <c r="S30" s="777"/>
      <c r="T30" s="777"/>
      <c r="U30" s="777"/>
      <c r="V30" s="777">
        <v>3005</v>
      </c>
      <c r="W30" s="777"/>
      <c r="X30" s="777"/>
      <c r="Y30" s="777"/>
      <c r="Z30" s="777"/>
      <c r="AA30" s="777">
        <v>42</v>
      </c>
      <c r="AB30" s="777"/>
      <c r="AC30" s="777"/>
      <c r="AD30" s="777"/>
      <c r="AE30" s="778"/>
      <c r="AF30" s="779">
        <v>42</v>
      </c>
      <c r="AG30" s="780"/>
      <c r="AH30" s="780"/>
      <c r="AI30" s="780"/>
      <c r="AJ30" s="781"/>
      <c r="AK30" s="848">
        <v>419</v>
      </c>
      <c r="AL30" s="849"/>
      <c r="AM30" s="849"/>
      <c r="AN30" s="849"/>
      <c r="AO30" s="849"/>
      <c r="AP30" s="849" t="s">
        <v>547</v>
      </c>
      <c r="AQ30" s="849"/>
      <c r="AR30" s="849"/>
      <c r="AS30" s="849"/>
      <c r="AT30" s="849"/>
      <c r="AU30" s="849" t="s">
        <v>547</v>
      </c>
      <c r="AV30" s="849"/>
      <c r="AW30" s="849"/>
      <c r="AX30" s="849"/>
      <c r="AY30" s="849"/>
      <c r="AZ30" s="850" t="s">
        <v>547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959</v>
      </c>
      <c r="R31" s="777"/>
      <c r="S31" s="777"/>
      <c r="T31" s="777"/>
      <c r="U31" s="777"/>
      <c r="V31" s="777">
        <v>828</v>
      </c>
      <c r="W31" s="777"/>
      <c r="X31" s="777"/>
      <c r="Y31" s="777"/>
      <c r="Z31" s="777"/>
      <c r="AA31" s="777">
        <v>131</v>
      </c>
      <c r="AB31" s="777"/>
      <c r="AC31" s="777"/>
      <c r="AD31" s="777"/>
      <c r="AE31" s="778"/>
      <c r="AF31" s="779">
        <v>968</v>
      </c>
      <c r="AG31" s="780"/>
      <c r="AH31" s="780"/>
      <c r="AI31" s="780"/>
      <c r="AJ31" s="781"/>
      <c r="AK31" s="848" t="s">
        <v>549</v>
      </c>
      <c r="AL31" s="849"/>
      <c r="AM31" s="849"/>
      <c r="AN31" s="849"/>
      <c r="AO31" s="849"/>
      <c r="AP31" s="849">
        <v>4527</v>
      </c>
      <c r="AQ31" s="849"/>
      <c r="AR31" s="849"/>
      <c r="AS31" s="849"/>
      <c r="AT31" s="849"/>
      <c r="AU31" s="849" t="s">
        <v>547</v>
      </c>
      <c r="AV31" s="849"/>
      <c r="AW31" s="849"/>
      <c r="AX31" s="849"/>
      <c r="AY31" s="849"/>
      <c r="AZ31" s="850" t="s">
        <v>548</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1090</v>
      </c>
      <c r="R32" s="777"/>
      <c r="S32" s="777"/>
      <c r="T32" s="777"/>
      <c r="U32" s="777"/>
      <c r="V32" s="777">
        <v>977</v>
      </c>
      <c r="W32" s="777"/>
      <c r="X32" s="777"/>
      <c r="Y32" s="777"/>
      <c r="Z32" s="777"/>
      <c r="AA32" s="777">
        <v>113</v>
      </c>
      <c r="AB32" s="777"/>
      <c r="AC32" s="777"/>
      <c r="AD32" s="777"/>
      <c r="AE32" s="778"/>
      <c r="AF32" s="779">
        <v>8</v>
      </c>
      <c r="AG32" s="780"/>
      <c r="AH32" s="780"/>
      <c r="AI32" s="780"/>
      <c r="AJ32" s="781"/>
      <c r="AK32" s="848">
        <v>250</v>
      </c>
      <c r="AL32" s="849"/>
      <c r="AM32" s="849"/>
      <c r="AN32" s="849"/>
      <c r="AO32" s="849"/>
      <c r="AP32" s="849">
        <v>7728</v>
      </c>
      <c r="AQ32" s="849"/>
      <c r="AR32" s="849"/>
      <c r="AS32" s="849"/>
      <c r="AT32" s="849"/>
      <c r="AU32" s="849">
        <v>2975</v>
      </c>
      <c r="AV32" s="849"/>
      <c r="AW32" s="849"/>
      <c r="AX32" s="849"/>
      <c r="AY32" s="849"/>
      <c r="AZ32" s="850" t="s">
        <v>547</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381</v>
      </c>
      <c r="C33" s="774"/>
      <c r="D33" s="774"/>
      <c r="E33" s="774"/>
      <c r="F33" s="774"/>
      <c r="G33" s="774"/>
      <c r="H33" s="774"/>
      <c r="I33" s="774"/>
      <c r="J33" s="774"/>
      <c r="K33" s="774"/>
      <c r="L33" s="774"/>
      <c r="M33" s="774"/>
      <c r="N33" s="774"/>
      <c r="O33" s="774"/>
      <c r="P33" s="775"/>
      <c r="Q33" s="776">
        <v>126</v>
      </c>
      <c r="R33" s="777"/>
      <c r="S33" s="777"/>
      <c r="T33" s="777"/>
      <c r="U33" s="777"/>
      <c r="V33" s="777">
        <v>126</v>
      </c>
      <c r="W33" s="777"/>
      <c r="X33" s="777"/>
      <c r="Y33" s="777"/>
      <c r="Z33" s="777"/>
      <c r="AA33" s="777" t="s">
        <v>547</v>
      </c>
      <c r="AB33" s="777"/>
      <c r="AC33" s="777"/>
      <c r="AD33" s="777"/>
      <c r="AE33" s="778"/>
      <c r="AF33" s="779" t="s">
        <v>382</v>
      </c>
      <c r="AG33" s="780"/>
      <c r="AH33" s="780"/>
      <c r="AI33" s="780"/>
      <c r="AJ33" s="781"/>
      <c r="AK33" s="848">
        <v>63</v>
      </c>
      <c r="AL33" s="849"/>
      <c r="AM33" s="849"/>
      <c r="AN33" s="849"/>
      <c r="AO33" s="849"/>
      <c r="AP33" s="849" t="s">
        <v>547</v>
      </c>
      <c r="AQ33" s="849"/>
      <c r="AR33" s="849"/>
      <c r="AS33" s="849"/>
      <c r="AT33" s="849"/>
      <c r="AU33" s="849" t="s">
        <v>547</v>
      </c>
      <c r="AV33" s="849"/>
      <c r="AW33" s="849"/>
      <c r="AX33" s="849"/>
      <c r="AY33" s="849"/>
      <c r="AZ33" s="850" t="s">
        <v>548</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512</v>
      </c>
      <c r="R34" s="777"/>
      <c r="S34" s="777"/>
      <c r="T34" s="777"/>
      <c r="U34" s="777"/>
      <c r="V34" s="777">
        <v>512</v>
      </c>
      <c r="W34" s="777"/>
      <c r="X34" s="777"/>
      <c r="Y34" s="777"/>
      <c r="Z34" s="777"/>
      <c r="AA34" s="777" t="s">
        <v>547</v>
      </c>
      <c r="AB34" s="777"/>
      <c r="AC34" s="777"/>
      <c r="AD34" s="777"/>
      <c r="AE34" s="778"/>
      <c r="AF34" s="779" t="s">
        <v>382</v>
      </c>
      <c r="AG34" s="780"/>
      <c r="AH34" s="780"/>
      <c r="AI34" s="780"/>
      <c r="AJ34" s="781"/>
      <c r="AK34" s="848">
        <v>96</v>
      </c>
      <c r="AL34" s="849"/>
      <c r="AM34" s="849"/>
      <c r="AN34" s="849"/>
      <c r="AO34" s="849"/>
      <c r="AP34" s="849" t="s">
        <v>547</v>
      </c>
      <c r="AQ34" s="849"/>
      <c r="AR34" s="849"/>
      <c r="AS34" s="849"/>
      <c r="AT34" s="849"/>
      <c r="AU34" s="849" t="s">
        <v>548</v>
      </c>
      <c r="AV34" s="849"/>
      <c r="AW34" s="849"/>
      <c r="AX34" s="849"/>
      <c r="AY34" s="849"/>
      <c r="AZ34" s="850" t="s">
        <v>547</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991</v>
      </c>
      <c r="AG63" s="860"/>
      <c r="AH63" s="860"/>
      <c r="AI63" s="860"/>
      <c r="AJ63" s="861"/>
      <c r="AK63" s="862"/>
      <c r="AL63" s="857"/>
      <c r="AM63" s="857"/>
      <c r="AN63" s="857"/>
      <c r="AO63" s="857"/>
      <c r="AP63" s="860">
        <v>12255</v>
      </c>
      <c r="AQ63" s="860"/>
      <c r="AR63" s="860"/>
      <c r="AS63" s="860"/>
      <c r="AT63" s="860"/>
      <c r="AU63" s="860">
        <v>2975</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388</v>
      </c>
      <c r="B66" s="759"/>
      <c r="C66" s="759"/>
      <c r="D66" s="759"/>
      <c r="E66" s="759"/>
      <c r="F66" s="759"/>
      <c r="G66" s="759"/>
      <c r="H66" s="759"/>
      <c r="I66" s="759"/>
      <c r="J66" s="759"/>
      <c r="K66" s="759"/>
      <c r="L66" s="759"/>
      <c r="M66" s="759"/>
      <c r="N66" s="759"/>
      <c r="O66" s="759"/>
      <c r="P66" s="760"/>
      <c r="Q66" s="735" t="s">
        <v>389</v>
      </c>
      <c r="R66" s="736"/>
      <c r="S66" s="736"/>
      <c r="T66" s="736"/>
      <c r="U66" s="737"/>
      <c r="V66" s="735" t="s">
        <v>390</v>
      </c>
      <c r="W66" s="736"/>
      <c r="X66" s="736"/>
      <c r="Y66" s="736"/>
      <c r="Z66" s="737"/>
      <c r="AA66" s="735" t="s">
        <v>391</v>
      </c>
      <c r="AB66" s="736"/>
      <c r="AC66" s="736"/>
      <c r="AD66" s="736"/>
      <c r="AE66" s="737"/>
      <c r="AF66" s="870" t="s">
        <v>392</v>
      </c>
      <c r="AG66" s="831"/>
      <c r="AH66" s="831"/>
      <c r="AI66" s="831"/>
      <c r="AJ66" s="871"/>
      <c r="AK66" s="735" t="s">
        <v>393</v>
      </c>
      <c r="AL66" s="759"/>
      <c r="AM66" s="759"/>
      <c r="AN66" s="759"/>
      <c r="AO66" s="760"/>
      <c r="AP66" s="735" t="s">
        <v>394</v>
      </c>
      <c r="AQ66" s="736"/>
      <c r="AR66" s="736"/>
      <c r="AS66" s="736"/>
      <c r="AT66" s="737"/>
      <c r="AU66" s="735" t="s">
        <v>395</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564</v>
      </c>
      <c r="C68" s="888"/>
      <c r="D68" s="888"/>
      <c r="E68" s="888"/>
      <c r="F68" s="888"/>
      <c r="G68" s="888"/>
      <c r="H68" s="888"/>
      <c r="I68" s="888"/>
      <c r="J68" s="888"/>
      <c r="K68" s="888"/>
      <c r="L68" s="888"/>
      <c r="M68" s="888"/>
      <c r="N68" s="888"/>
      <c r="O68" s="888"/>
      <c r="P68" s="889"/>
      <c r="Q68" s="890">
        <v>113</v>
      </c>
      <c r="R68" s="884"/>
      <c r="S68" s="884"/>
      <c r="T68" s="884"/>
      <c r="U68" s="884"/>
      <c r="V68" s="884">
        <v>106</v>
      </c>
      <c r="W68" s="884"/>
      <c r="X68" s="884"/>
      <c r="Y68" s="884"/>
      <c r="Z68" s="884"/>
      <c r="AA68" s="884">
        <v>6</v>
      </c>
      <c r="AB68" s="884"/>
      <c r="AC68" s="884"/>
      <c r="AD68" s="884"/>
      <c r="AE68" s="884"/>
      <c r="AF68" s="884">
        <v>6</v>
      </c>
      <c r="AG68" s="884"/>
      <c r="AH68" s="884"/>
      <c r="AI68" s="884"/>
      <c r="AJ68" s="884"/>
      <c r="AK68" s="884" t="s">
        <v>549</v>
      </c>
      <c r="AL68" s="884"/>
      <c r="AM68" s="884"/>
      <c r="AN68" s="884"/>
      <c r="AO68" s="884"/>
      <c r="AP68" s="884" t="s">
        <v>565</v>
      </c>
      <c r="AQ68" s="884"/>
      <c r="AR68" s="884"/>
      <c r="AS68" s="884"/>
      <c r="AT68" s="884"/>
      <c r="AU68" s="884" t="s">
        <v>547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561</v>
      </c>
      <c r="C69" s="892"/>
      <c r="D69" s="892"/>
      <c r="E69" s="892"/>
      <c r="F69" s="892"/>
      <c r="G69" s="892"/>
      <c r="H69" s="892"/>
      <c r="I69" s="892"/>
      <c r="J69" s="892"/>
      <c r="K69" s="892"/>
      <c r="L69" s="892"/>
      <c r="M69" s="892"/>
      <c r="N69" s="892"/>
      <c r="O69" s="892"/>
      <c r="P69" s="893"/>
      <c r="Q69" s="894">
        <v>2805</v>
      </c>
      <c r="R69" s="895"/>
      <c r="S69" s="895"/>
      <c r="T69" s="895"/>
      <c r="U69" s="848"/>
      <c r="V69" s="896">
        <v>2681</v>
      </c>
      <c r="W69" s="895"/>
      <c r="X69" s="895"/>
      <c r="Y69" s="895"/>
      <c r="Z69" s="848"/>
      <c r="AA69" s="896">
        <v>125</v>
      </c>
      <c r="AB69" s="895"/>
      <c r="AC69" s="895"/>
      <c r="AD69" s="895"/>
      <c r="AE69" s="848"/>
      <c r="AF69" s="896">
        <v>125</v>
      </c>
      <c r="AG69" s="895"/>
      <c r="AH69" s="895"/>
      <c r="AI69" s="895"/>
      <c r="AJ69" s="848"/>
      <c r="AK69" s="896" t="s">
        <v>547</v>
      </c>
      <c r="AL69" s="895"/>
      <c r="AM69" s="895"/>
      <c r="AN69" s="895"/>
      <c r="AO69" s="848"/>
      <c r="AP69" s="896">
        <v>1896</v>
      </c>
      <c r="AQ69" s="895"/>
      <c r="AR69" s="895"/>
      <c r="AS69" s="895"/>
      <c r="AT69" s="848"/>
      <c r="AU69" s="896">
        <v>149</v>
      </c>
      <c r="AV69" s="895"/>
      <c r="AW69" s="895"/>
      <c r="AX69" s="895"/>
      <c r="AY69" s="848"/>
      <c r="AZ69" s="897" t="s">
        <v>550</v>
      </c>
      <c r="BA69" s="898"/>
      <c r="BB69" s="898"/>
      <c r="BC69" s="898"/>
      <c r="BD69" s="899"/>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560</v>
      </c>
      <c r="C70" s="892"/>
      <c r="D70" s="892"/>
      <c r="E70" s="892"/>
      <c r="F70" s="892"/>
      <c r="G70" s="892"/>
      <c r="H70" s="892"/>
      <c r="I70" s="892"/>
      <c r="J70" s="892"/>
      <c r="K70" s="892"/>
      <c r="L70" s="892"/>
      <c r="M70" s="892"/>
      <c r="N70" s="892"/>
      <c r="O70" s="892"/>
      <c r="P70" s="893"/>
      <c r="Q70" s="894">
        <v>261</v>
      </c>
      <c r="R70" s="895"/>
      <c r="S70" s="895"/>
      <c r="T70" s="895"/>
      <c r="U70" s="848"/>
      <c r="V70" s="896">
        <v>292</v>
      </c>
      <c r="W70" s="895"/>
      <c r="X70" s="895"/>
      <c r="Y70" s="895"/>
      <c r="Z70" s="848"/>
      <c r="AA70" s="896">
        <v>9</v>
      </c>
      <c r="AB70" s="895"/>
      <c r="AC70" s="895"/>
      <c r="AD70" s="895"/>
      <c r="AE70" s="848"/>
      <c r="AF70" s="896">
        <v>9</v>
      </c>
      <c r="AG70" s="895"/>
      <c r="AH70" s="895"/>
      <c r="AI70" s="895"/>
      <c r="AJ70" s="848"/>
      <c r="AK70" s="896" t="s">
        <v>553</v>
      </c>
      <c r="AL70" s="895"/>
      <c r="AM70" s="895"/>
      <c r="AN70" s="895"/>
      <c r="AO70" s="848"/>
      <c r="AP70" s="896" t="s">
        <v>554</v>
      </c>
      <c r="AQ70" s="895"/>
      <c r="AR70" s="895"/>
      <c r="AS70" s="895"/>
      <c r="AT70" s="848"/>
      <c r="AU70" s="896" t="s">
        <v>553</v>
      </c>
      <c r="AV70" s="895"/>
      <c r="AW70" s="895"/>
      <c r="AX70" s="895"/>
      <c r="AY70" s="848"/>
      <c r="AZ70" s="897"/>
      <c r="BA70" s="898"/>
      <c r="BB70" s="898"/>
      <c r="BC70" s="898"/>
      <c r="BD70" s="899"/>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559</v>
      </c>
      <c r="C71" s="892"/>
      <c r="D71" s="892"/>
      <c r="E71" s="892"/>
      <c r="F71" s="892"/>
      <c r="G71" s="892"/>
      <c r="H71" s="892"/>
      <c r="I71" s="892"/>
      <c r="J71" s="892"/>
      <c r="K71" s="892"/>
      <c r="L71" s="892"/>
      <c r="M71" s="892"/>
      <c r="N71" s="892"/>
      <c r="O71" s="892"/>
      <c r="P71" s="893"/>
      <c r="Q71" s="894">
        <v>345</v>
      </c>
      <c r="R71" s="895"/>
      <c r="S71" s="895"/>
      <c r="T71" s="895"/>
      <c r="U71" s="848"/>
      <c r="V71" s="896">
        <v>327</v>
      </c>
      <c r="W71" s="895"/>
      <c r="X71" s="895"/>
      <c r="Y71" s="895"/>
      <c r="Z71" s="848"/>
      <c r="AA71" s="896">
        <v>19</v>
      </c>
      <c r="AB71" s="895"/>
      <c r="AC71" s="895"/>
      <c r="AD71" s="895"/>
      <c r="AE71" s="848"/>
      <c r="AF71" s="896">
        <v>19</v>
      </c>
      <c r="AG71" s="895"/>
      <c r="AH71" s="895"/>
      <c r="AI71" s="895"/>
      <c r="AJ71" s="848"/>
      <c r="AK71" s="896" t="s">
        <v>551</v>
      </c>
      <c r="AL71" s="895"/>
      <c r="AM71" s="895"/>
      <c r="AN71" s="895"/>
      <c r="AO71" s="848"/>
      <c r="AP71" s="896" t="s">
        <v>563</v>
      </c>
      <c r="AQ71" s="895"/>
      <c r="AR71" s="895"/>
      <c r="AS71" s="895"/>
      <c r="AT71" s="848"/>
      <c r="AU71" s="896" t="s">
        <v>562</v>
      </c>
      <c r="AV71" s="895"/>
      <c r="AW71" s="895"/>
      <c r="AX71" s="895"/>
      <c r="AY71" s="848"/>
      <c r="AZ71" s="897"/>
      <c r="BA71" s="898"/>
      <c r="BB71" s="898"/>
      <c r="BC71" s="898"/>
      <c r="BD71" s="899"/>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558</v>
      </c>
      <c r="C72" s="892"/>
      <c r="D72" s="892"/>
      <c r="E72" s="892"/>
      <c r="F72" s="892"/>
      <c r="G72" s="892"/>
      <c r="H72" s="892"/>
      <c r="I72" s="892"/>
      <c r="J72" s="892"/>
      <c r="K72" s="892"/>
      <c r="L72" s="892"/>
      <c r="M72" s="892"/>
      <c r="N72" s="892"/>
      <c r="O72" s="892"/>
      <c r="P72" s="893"/>
      <c r="Q72" s="894">
        <v>1823</v>
      </c>
      <c r="R72" s="895"/>
      <c r="S72" s="895"/>
      <c r="T72" s="895"/>
      <c r="U72" s="848"/>
      <c r="V72" s="896">
        <v>1787</v>
      </c>
      <c r="W72" s="895"/>
      <c r="X72" s="895"/>
      <c r="Y72" s="895"/>
      <c r="Z72" s="848"/>
      <c r="AA72" s="896">
        <v>36</v>
      </c>
      <c r="AB72" s="895"/>
      <c r="AC72" s="895"/>
      <c r="AD72" s="895"/>
      <c r="AE72" s="848"/>
      <c r="AF72" s="896">
        <v>36</v>
      </c>
      <c r="AG72" s="895"/>
      <c r="AH72" s="895"/>
      <c r="AI72" s="895"/>
      <c r="AJ72" s="848"/>
      <c r="AK72" s="896" t="s">
        <v>547</v>
      </c>
      <c r="AL72" s="895"/>
      <c r="AM72" s="895"/>
      <c r="AN72" s="895"/>
      <c r="AO72" s="848"/>
      <c r="AP72" s="896">
        <v>1175</v>
      </c>
      <c r="AQ72" s="895"/>
      <c r="AR72" s="895"/>
      <c r="AS72" s="895"/>
      <c r="AT72" s="848"/>
      <c r="AU72" s="896">
        <v>921</v>
      </c>
      <c r="AV72" s="895"/>
      <c r="AW72" s="895"/>
      <c r="AX72" s="895"/>
      <c r="AY72" s="848"/>
      <c r="AZ72" s="897"/>
      <c r="BA72" s="898"/>
      <c r="BB72" s="898"/>
      <c r="BC72" s="898"/>
      <c r="BD72" s="899"/>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557</v>
      </c>
      <c r="C73" s="892"/>
      <c r="D73" s="892"/>
      <c r="E73" s="892"/>
      <c r="F73" s="892"/>
      <c r="G73" s="892"/>
      <c r="H73" s="892"/>
      <c r="I73" s="892"/>
      <c r="J73" s="892"/>
      <c r="K73" s="892"/>
      <c r="L73" s="892"/>
      <c r="M73" s="892"/>
      <c r="N73" s="892"/>
      <c r="O73" s="892"/>
      <c r="P73" s="893"/>
      <c r="Q73" s="894">
        <v>1820</v>
      </c>
      <c r="R73" s="895"/>
      <c r="S73" s="895"/>
      <c r="T73" s="895"/>
      <c r="U73" s="848"/>
      <c r="V73" s="896">
        <v>1634</v>
      </c>
      <c r="W73" s="895"/>
      <c r="X73" s="895"/>
      <c r="Y73" s="895"/>
      <c r="Z73" s="848"/>
      <c r="AA73" s="896">
        <v>186</v>
      </c>
      <c r="AB73" s="895"/>
      <c r="AC73" s="895"/>
      <c r="AD73" s="895"/>
      <c r="AE73" s="848"/>
      <c r="AF73" s="896">
        <v>611</v>
      </c>
      <c r="AG73" s="895"/>
      <c r="AH73" s="895"/>
      <c r="AI73" s="895"/>
      <c r="AJ73" s="848"/>
      <c r="AK73" s="896" t="s">
        <v>562</v>
      </c>
      <c r="AL73" s="895"/>
      <c r="AM73" s="895"/>
      <c r="AN73" s="895"/>
      <c r="AO73" s="848"/>
      <c r="AP73" s="896">
        <v>8044</v>
      </c>
      <c r="AQ73" s="895"/>
      <c r="AR73" s="895"/>
      <c r="AS73" s="895"/>
      <c r="AT73" s="848"/>
      <c r="AU73" s="896">
        <v>21</v>
      </c>
      <c r="AV73" s="895"/>
      <c r="AW73" s="895"/>
      <c r="AX73" s="895"/>
      <c r="AY73" s="848"/>
      <c r="AZ73" s="897" t="s">
        <v>566</v>
      </c>
      <c r="BA73" s="898"/>
      <c r="BB73" s="898"/>
      <c r="BC73" s="898"/>
      <c r="BD73" s="899"/>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900"/>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901"/>
      <c r="BA74" s="901"/>
      <c r="BB74" s="901"/>
      <c r="BC74" s="901"/>
      <c r="BD74" s="902"/>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4"/>
      <c r="R75" s="895"/>
      <c r="S75" s="895"/>
      <c r="T75" s="895"/>
      <c r="U75" s="848"/>
      <c r="V75" s="896"/>
      <c r="W75" s="895"/>
      <c r="X75" s="895"/>
      <c r="Y75" s="895"/>
      <c r="Z75" s="848"/>
      <c r="AA75" s="896"/>
      <c r="AB75" s="895"/>
      <c r="AC75" s="895"/>
      <c r="AD75" s="895"/>
      <c r="AE75" s="848"/>
      <c r="AF75" s="896"/>
      <c r="AG75" s="895"/>
      <c r="AH75" s="895"/>
      <c r="AI75" s="895"/>
      <c r="AJ75" s="848"/>
      <c r="AK75" s="896"/>
      <c r="AL75" s="895"/>
      <c r="AM75" s="895"/>
      <c r="AN75" s="895"/>
      <c r="AO75" s="848"/>
      <c r="AP75" s="896"/>
      <c r="AQ75" s="895"/>
      <c r="AR75" s="895"/>
      <c r="AS75" s="895"/>
      <c r="AT75" s="848"/>
      <c r="AU75" s="896"/>
      <c r="AV75" s="895"/>
      <c r="AW75" s="895"/>
      <c r="AX75" s="895"/>
      <c r="AY75" s="848"/>
      <c r="AZ75" s="901"/>
      <c r="BA75" s="901"/>
      <c r="BB75" s="901"/>
      <c r="BC75" s="901"/>
      <c r="BD75" s="902"/>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4"/>
      <c r="R76" s="895"/>
      <c r="S76" s="895"/>
      <c r="T76" s="895"/>
      <c r="U76" s="848"/>
      <c r="V76" s="896"/>
      <c r="W76" s="895"/>
      <c r="X76" s="895"/>
      <c r="Y76" s="895"/>
      <c r="Z76" s="848"/>
      <c r="AA76" s="896"/>
      <c r="AB76" s="895"/>
      <c r="AC76" s="895"/>
      <c r="AD76" s="895"/>
      <c r="AE76" s="848"/>
      <c r="AF76" s="896"/>
      <c r="AG76" s="895"/>
      <c r="AH76" s="895"/>
      <c r="AI76" s="895"/>
      <c r="AJ76" s="848"/>
      <c r="AK76" s="896"/>
      <c r="AL76" s="895"/>
      <c r="AM76" s="895"/>
      <c r="AN76" s="895"/>
      <c r="AO76" s="848"/>
      <c r="AP76" s="896"/>
      <c r="AQ76" s="895"/>
      <c r="AR76" s="895"/>
      <c r="AS76" s="895"/>
      <c r="AT76" s="848"/>
      <c r="AU76" s="896"/>
      <c r="AV76" s="895"/>
      <c r="AW76" s="895"/>
      <c r="AX76" s="895"/>
      <c r="AY76" s="848"/>
      <c r="AZ76" s="901"/>
      <c r="BA76" s="901"/>
      <c r="BB76" s="901"/>
      <c r="BC76" s="901"/>
      <c r="BD76" s="902"/>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4"/>
      <c r="R77" s="895"/>
      <c r="S77" s="895"/>
      <c r="T77" s="895"/>
      <c r="U77" s="848"/>
      <c r="V77" s="896"/>
      <c r="W77" s="895"/>
      <c r="X77" s="895"/>
      <c r="Y77" s="895"/>
      <c r="Z77" s="848"/>
      <c r="AA77" s="896"/>
      <c r="AB77" s="895"/>
      <c r="AC77" s="895"/>
      <c r="AD77" s="895"/>
      <c r="AE77" s="848"/>
      <c r="AF77" s="896"/>
      <c r="AG77" s="895"/>
      <c r="AH77" s="895"/>
      <c r="AI77" s="895"/>
      <c r="AJ77" s="848"/>
      <c r="AK77" s="896"/>
      <c r="AL77" s="895"/>
      <c r="AM77" s="895"/>
      <c r="AN77" s="895"/>
      <c r="AO77" s="848"/>
      <c r="AP77" s="896"/>
      <c r="AQ77" s="895"/>
      <c r="AR77" s="895"/>
      <c r="AS77" s="895"/>
      <c r="AT77" s="848"/>
      <c r="AU77" s="896"/>
      <c r="AV77" s="895"/>
      <c r="AW77" s="895"/>
      <c r="AX77" s="895"/>
      <c r="AY77" s="848"/>
      <c r="AZ77" s="901"/>
      <c r="BA77" s="901"/>
      <c r="BB77" s="901"/>
      <c r="BC77" s="901"/>
      <c r="BD77" s="902"/>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900"/>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901"/>
      <c r="BA78" s="901"/>
      <c r="BB78" s="901"/>
      <c r="BC78" s="901"/>
      <c r="BD78" s="902"/>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900"/>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901"/>
      <c r="BA79" s="901"/>
      <c r="BB79" s="901"/>
      <c r="BC79" s="901"/>
      <c r="BD79" s="902"/>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900"/>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901"/>
      <c r="BA80" s="901"/>
      <c r="BB80" s="901"/>
      <c r="BC80" s="901"/>
      <c r="BD80" s="902"/>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900"/>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901"/>
      <c r="BA81" s="901"/>
      <c r="BB81" s="901"/>
      <c r="BC81" s="901"/>
      <c r="BD81" s="902"/>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900"/>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901"/>
      <c r="BA82" s="901"/>
      <c r="BB82" s="901"/>
      <c r="BC82" s="901"/>
      <c r="BD82" s="902"/>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900"/>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901"/>
      <c r="BA83" s="901"/>
      <c r="BB83" s="901"/>
      <c r="BC83" s="901"/>
      <c r="BD83" s="902"/>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900"/>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901"/>
      <c r="BA84" s="901"/>
      <c r="BB84" s="901"/>
      <c r="BC84" s="901"/>
      <c r="BD84" s="902"/>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900"/>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901"/>
      <c r="BA85" s="901"/>
      <c r="BB85" s="901"/>
      <c r="BC85" s="901"/>
      <c r="BD85" s="902"/>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900"/>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901"/>
      <c r="BA86" s="901"/>
      <c r="BB86" s="901"/>
      <c r="BC86" s="901"/>
      <c r="BD86" s="902"/>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362</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806</v>
      </c>
      <c r="AG88" s="860"/>
      <c r="AH88" s="860"/>
      <c r="AI88" s="860"/>
      <c r="AJ88" s="860"/>
      <c r="AK88" s="857"/>
      <c r="AL88" s="857"/>
      <c r="AM88" s="857"/>
      <c r="AN88" s="857"/>
      <c r="AO88" s="857"/>
      <c r="AP88" s="860">
        <v>11115</v>
      </c>
      <c r="AQ88" s="860"/>
      <c r="AR88" s="860"/>
      <c r="AS88" s="860"/>
      <c r="AT88" s="860"/>
      <c r="AU88" s="860">
        <v>1091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397</v>
      </c>
      <c r="BS102" s="809"/>
      <c r="BT102" s="809"/>
      <c r="BU102" s="809"/>
      <c r="BV102" s="809"/>
      <c r="BW102" s="809"/>
      <c r="BX102" s="809"/>
      <c r="BY102" s="809"/>
      <c r="BZ102" s="809"/>
      <c r="CA102" s="809"/>
      <c r="CB102" s="809"/>
      <c r="CC102" s="809"/>
      <c r="CD102" s="809"/>
      <c r="CE102" s="809"/>
      <c r="CF102" s="809"/>
      <c r="CG102" s="810"/>
      <c r="CH102" s="910"/>
      <c r="CI102" s="911"/>
      <c r="CJ102" s="911"/>
      <c r="CK102" s="911"/>
      <c r="CL102" s="912"/>
      <c r="CM102" s="910"/>
      <c r="CN102" s="911"/>
      <c r="CO102" s="911"/>
      <c r="CP102" s="911"/>
      <c r="CQ102" s="912"/>
      <c r="CR102" s="913">
        <v>5</v>
      </c>
      <c r="CS102" s="868"/>
      <c r="CT102" s="868"/>
      <c r="CU102" s="868"/>
      <c r="CV102" s="914"/>
      <c r="CW102" s="913" t="s">
        <v>555</v>
      </c>
      <c r="CX102" s="868"/>
      <c r="CY102" s="868"/>
      <c r="CZ102" s="868"/>
      <c r="DA102" s="914"/>
      <c r="DB102" s="913" t="s">
        <v>556</v>
      </c>
      <c r="DC102" s="868"/>
      <c r="DD102" s="868"/>
      <c r="DE102" s="868"/>
      <c r="DF102" s="914"/>
      <c r="DG102" s="913">
        <v>100</v>
      </c>
      <c r="DH102" s="868"/>
      <c r="DI102" s="868"/>
      <c r="DJ102" s="868"/>
      <c r="DK102" s="914"/>
      <c r="DL102" s="913" t="s">
        <v>555</v>
      </c>
      <c r="DM102" s="868"/>
      <c r="DN102" s="868"/>
      <c r="DO102" s="868"/>
      <c r="DP102" s="914"/>
      <c r="DQ102" s="913" t="s">
        <v>555</v>
      </c>
      <c r="DR102" s="868"/>
      <c r="DS102" s="868"/>
      <c r="DT102" s="868"/>
      <c r="DU102" s="914"/>
      <c r="DV102" s="939"/>
      <c r="DW102" s="940"/>
      <c r="DX102" s="940"/>
      <c r="DY102" s="940"/>
      <c r="DZ102" s="94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2" t="s">
        <v>398</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3" t="s">
        <v>399</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4" t="s">
        <v>402</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403</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7" customFormat="1" ht="26.25" customHeight="1" x14ac:dyDescent="0.15">
      <c r="A109" s="937" t="s">
        <v>404</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405</v>
      </c>
      <c r="AB109" s="916"/>
      <c r="AC109" s="916"/>
      <c r="AD109" s="916"/>
      <c r="AE109" s="917"/>
      <c r="AF109" s="915" t="s">
        <v>283</v>
      </c>
      <c r="AG109" s="916"/>
      <c r="AH109" s="916"/>
      <c r="AI109" s="916"/>
      <c r="AJ109" s="917"/>
      <c r="AK109" s="915" t="s">
        <v>282</v>
      </c>
      <c r="AL109" s="916"/>
      <c r="AM109" s="916"/>
      <c r="AN109" s="916"/>
      <c r="AO109" s="917"/>
      <c r="AP109" s="915" t="s">
        <v>406</v>
      </c>
      <c r="AQ109" s="916"/>
      <c r="AR109" s="916"/>
      <c r="AS109" s="916"/>
      <c r="AT109" s="918"/>
      <c r="AU109" s="937" t="s">
        <v>404</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405</v>
      </c>
      <c r="BR109" s="916"/>
      <c r="BS109" s="916"/>
      <c r="BT109" s="916"/>
      <c r="BU109" s="917"/>
      <c r="BV109" s="915" t="s">
        <v>283</v>
      </c>
      <c r="BW109" s="916"/>
      <c r="BX109" s="916"/>
      <c r="BY109" s="916"/>
      <c r="BZ109" s="917"/>
      <c r="CA109" s="915" t="s">
        <v>282</v>
      </c>
      <c r="CB109" s="916"/>
      <c r="CC109" s="916"/>
      <c r="CD109" s="916"/>
      <c r="CE109" s="917"/>
      <c r="CF109" s="938" t="s">
        <v>406</v>
      </c>
      <c r="CG109" s="938"/>
      <c r="CH109" s="938"/>
      <c r="CI109" s="938"/>
      <c r="CJ109" s="938"/>
      <c r="CK109" s="915" t="s">
        <v>407</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405</v>
      </c>
      <c r="DH109" s="916"/>
      <c r="DI109" s="916"/>
      <c r="DJ109" s="916"/>
      <c r="DK109" s="917"/>
      <c r="DL109" s="915" t="s">
        <v>283</v>
      </c>
      <c r="DM109" s="916"/>
      <c r="DN109" s="916"/>
      <c r="DO109" s="916"/>
      <c r="DP109" s="917"/>
      <c r="DQ109" s="915" t="s">
        <v>282</v>
      </c>
      <c r="DR109" s="916"/>
      <c r="DS109" s="916"/>
      <c r="DT109" s="916"/>
      <c r="DU109" s="917"/>
      <c r="DV109" s="915" t="s">
        <v>406</v>
      </c>
      <c r="DW109" s="916"/>
      <c r="DX109" s="916"/>
      <c r="DY109" s="916"/>
      <c r="DZ109" s="918"/>
    </row>
    <row r="110" spans="1:131" s="197" customFormat="1" ht="26.25" customHeight="1" x14ac:dyDescent="0.15">
      <c r="A110" s="919" t="s">
        <v>408</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2203544</v>
      </c>
      <c r="AB110" s="923"/>
      <c r="AC110" s="923"/>
      <c r="AD110" s="923"/>
      <c r="AE110" s="924"/>
      <c r="AF110" s="925">
        <v>2194418</v>
      </c>
      <c r="AG110" s="923"/>
      <c r="AH110" s="923"/>
      <c r="AI110" s="923"/>
      <c r="AJ110" s="924"/>
      <c r="AK110" s="925">
        <v>2033233</v>
      </c>
      <c r="AL110" s="923"/>
      <c r="AM110" s="923"/>
      <c r="AN110" s="923"/>
      <c r="AO110" s="924"/>
      <c r="AP110" s="926">
        <v>19.600000000000001</v>
      </c>
      <c r="AQ110" s="927"/>
      <c r="AR110" s="927"/>
      <c r="AS110" s="927"/>
      <c r="AT110" s="928"/>
      <c r="AU110" s="929" t="s">
        <v>60</v>
      </c>
      <c r="AV110" s="930"/>
      <c r="AW110" s="930"/>
      <c r="AX110" s="930"/>
      <c r="AY110" s="931"/>
      <c r="AZ110" s="973" t="s">
        <v>409</v>
      </c>
      <c r="BA110" s="920"/>
      <c r="BB110" s="920"/>
      <c r="BC110" s="920"/>
      <c r="BD110" s="920"/>
      <c r="BE110" s="920"/>
      <c r="BF110" s="920"/>
      <c r="BG110" s="920"/>
      <c r="BH110" s="920"/>
      <c r="BI110" s="920"/>
      <c r="BJ110" s="920"/>
      <c r="BK110" s="920"/>
      <c r="BL110" s="920"/>
      <c r="BM110" s="920"/>
      <c r="BN110" s="920"/>
      <c r="BO110" s="920"/>
      <c r="BP110" s="921"/>
      <c r="BQ110" s="959">
        <v>19447683</v>
      </c>
      <c r="BR110" s="960"/>
      <c r="BS110" s="960"/>
      <c r="BT110" s="960"/>
      <c r="BU110" s="960"/>
      <c r="BV110" s="960">
        <v>19279031</v>
      </c>
      <c r="BW110" s="960"/>
      <c r="BX110" s="960"/>
      <c r="BY110" s="960"/>
      <c r="BZ110" s="960"/>
      <c r="CA110" s="960">
        <v>19375525</v>
      </c>
      <c r="CB110" s="960"/>
      <c r="CC110" s="960"/>
      <c r="CD110" s="960"/>
      <c r="CE110" s="960"/>
      <c r="CF110" s="974">
        <v>187.2</v>
      </c>
      <c r="CG110" s="975"/>
      <c r="CH110" s="975"/>
      <c r="CI110" s="975"/>
      <c r="CJ110" s="975"/>
      <c r="CK110" s="976" t="s">
        <v>410</v>
      </c>
      <c r="CL110" s="977"/>
      <c r="CM110" s="956" t="s">
        <v>411</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412</v>
      </c>
      <c r="DH110" s="960"/>
      <c r="DI110" s="960"/>
      <c r="DJ110" s="960"/>
      <c r="DK110" s="960"/>
      <c r="DL110" s="960" t="s">
        <v>412</v>
      </c>
      <c r="DM110" s="960"/>
      <c r="DN110" s="960"/>
      <c r="DO110" s="960"/>
      <c r="DP110" s="960"/>
      <c r="DQ110" s="960" t="s">
        <v>412</v>
      </c>
      <c r="DR110" s="960"/>
      <c r="DS110" s="960"/>
      <c r="DT110" s="960"/>
      <c r="DU110" s="960"/>
      <c r="DV110" s="961" t="s">
        <v>412</v>
      </c>
      <c r="DW110" s="961"/>
      <c r="DX110" s="961"/>
      <c r="DY110" s="961"/>
      <c r="DZ110" s="962"/>
    </row>
    <row r="111" spans="1:131" s="197" customFormat="1" ht="26.25" customHeight="1" x14ac:dyDescent="0.15">
      <c r="A111" s="963" t="s">
        <v>413</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107</v>
      </c>
      <c r="AB111" s="967"/>
      <c r="AC111" s="967"/>
      <c r="AD111" s="967"/>
      <c r="AE111" s="968"/>
      <c r="AF111" s="969" t="s">
        <v>107</v>
      </c>
      <c r="AG111" s="967"/>
      <c r="AH111" s="967"/>
      <c r="AI111" s="967"/>
      <c r="AJ111" s="968"/>
      <c r="AK111" s="969" t="s">
        <v>107</v>
      </c>
      <c r="AL111" s="967"/>
      <c r="AM111" s="967"/>
      <c r="AN111" s="967"/>
      <c r="AO111" s="968"/>
      <c r="AP111" s="970" t="s">
        <v>107</v>
      </c>
      <c r="AQ111" s="971"/>
      <c r="AR111" s="971"/>
      <c r="AS111" s="971"/>
      <c r="AT111" s="972"/>
      <c r="AU111" s="932"/>
      <c r="AV111" s="933"/>
      <c r="AW111" s="933"/>
      <c r="AX111" s="933"/>
      <c r="AY111" s="934"/>
      <c r="AZ111" s="982" t="s">
        <v>414</v>
      </c>
      <c r="BA111" s="983"/>
      <c r="BB111" s="983"/>
      <c r="BC111" s="983"/>
      <c r="BD111" s="983"/>
      <c r="BE111" s="983"/>
      <c r="BF111" s="983"/>
      <c r="BG111" s="983"/>
      <c r="BH111" s="983"/>
      <c r="BI111" s="983"/>
      <c r="BJ111" s="983"/>
      <c r="BK111" s="983"/>
      <c r="BL111" s="983"/>
      <c r="BM111" s="983"/>
      <c r="BN111" s="983"/>
      <c r="BO111" s="983"/>
      <c r="BP111" s="984"/>
      <c r="BQ111" s="952">
        <v>504937</v>
      </c>
      <c r="BR111" s="953"/>
      <c r="BS111" s="953"/>
      <c r="BT111" s="953"/>
      <c r="BU111" s="953"/>
      <c r="BV111" s="953">
        <v>447162</v>
      </c>
      <c r="BW111" s="953"/>
      <c r="BX111" s="953"/>
      <c r="BY111" s="953"/>
      <c r="BZ111" s="953"/>
      <c r="CA111" s="953">
        <v>1436566</v>
      </c>
      <c r="CB111" s="953"/>
      <c r="CC111" s="953"/>
      <c r="CD111" s="953"/>
      <c r="CE111" s="953"/>
      <c r="CF111" s="947">
        <v>13.9</v>
      </c>
      <c r="CG111" s="948"/>
      <c r="CH111" s="948"/>
      <c r="CI111" s="948"/>
      <c r="CJ111" s="948"/>
      <c r="CK111" s="978"/>
      <c r="CL111" s="979"/>
      <c r="CM111" s="949" t="s">
        <v>415</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416</v>
      </c>
      <c r="DH111" s="953"/>
      <c r="DI111" s="953"/>
      <c r="DJ111" s="953"/>
      <c r="DK111" s="953"/>
      <c r="DL111" s="953" t="s">
        <v>416</v>
      </c>
      <c r="DM111" s="953"/>
      <c r="DN111" s="953"/>
      <c r="DO111" s="953"/>
      <c r="DP111" s="953"/>
      <c r="DQ111" s="953" t="s">
        <v>416</v>
      </c>
      <c r="DR111" s="953"/>
      <c r="DS111" s="953"/>
      <c r="DT111" s="953"/>
      <c r="DU111" s="953"/>
      <c r="DV111" s="954" t="s">
        <v>416</v>
      </c>
      <c r="DW111" s="954"/>
      <c r="DX111" s="954"/>
      <c r="DY111" s="954"/>
      <c r="DZ111" s="955"/>
    </row>
    <row r="112" spans="1:131" s="197" customFormat="1" ht="26.25" customHeight="1" x14ac:dyDescent="0.15">
      <c r="A112" s="985" t="s">
        <v>417</v>
      </c>
      <c r="B112" s="986"/>
      <c r="C112" s="983" t="s">
        <v>418</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412</v>
      </c>
      <c r="AB112" s="992"/>
      <c r="AC112" s="992"/>
      <c r="AD112" s="992"/>
      <c r="AE112" s="993"/>
      <c r="AF112" s="994" t="s">
        <v>412</v>
      </c>
      <c r="AG112" s="992"/>
      <c r="AH112" s="992"/>
      <c r="AI112" s="992"/>
      <c r="AJ112" s="993"/>
      <c r="AK112" s="994" t="s">
        <v>412</v>
      </c>
      <c r="AL112" s="992"/>
      <c r="AM112" s="992"/>
      <c r="AN112" s="992"/>
      <c r="AO112" s="993"/>
      <c r="AP112" s="995" t="s">
        <v>412</v>
      </c>
      <c r="AQ112" s="996"/>
      <c r="AR112" s="996"/>
      <c r="AS112" s="996"/>
      <c r="AT112" s="997"/>
      <c r="AU112" s="932"/>
      <c r="AV112" s="933"/>
      <c r="AW112" s="933"/>
      <c r="AX112" s="933"/>
      <c r="AY112" s="934"/>
      <c r="AZ112" s="982" t="s">
        <v>419</v>
      </c>
      <c r="BA112" s="983"/>
      <c r="BB112" s="983"/>
      <c r="BC112" s="983"/>
      <c r="BD112" s="983"/>
      <c r="BE112" s="983"/>
      <c r="BF112" s="983"/>
      <c r="BG112" s="983"/>
      <c r="BH112" s="983"/>
      <c r="BI112" s="983"/>
      <c r="BJ112" s="983"/>
      <c r="BK112" s="983"/>
      <c r="BL112" s="983"/>
      <c r="BM112" s="983"/>
      <c r="BN112" s="983"/>
      <c r="BO112" s="983"/>
      <c r="BP112" s="984"/>
      <c r="BQ112" s="952">
        <v>6068835</v>
      </c>
      <c r="BR112" s="953"/>
      <c r="BS112" s="953"/>
      <c r="BT112" s="953"/>
      <c r="BU112" s="953"/>
      <c r="BV112" s="953">
        <v>5833560</v>
      </c>
      <c r="BW112" s="953"/>
      <c r="BX112" s="953"/>
      <c r="BY112" s="953"/>
      <c r="BZ112" s="953"/>
      <c r="CA112" s="953">
        <v>5981704</v>
      </c>
      <c r="CB112" s="953"/>
      <c r="CC112" s="953"/>
      <c r="CD112" s="953"/>
      <c r="CE112" s="953"/>
      <c r="CF112" s="947">
        <v>57.8</v>
      </c>
      <c r="CG112" s="948"/>
      <c r="CH112" s="948"/>
      <c r="CI112" s="948"/>
      <c r="CJ112" s="948"/>
      <c r="CK112" s="978"/>
      <c r="CL112" s="979"/>
      <c r="CM112" s="949" t="s">
        <v>420</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v>19032</v>
      </c>
      <c r="DH112" s="953"/>
      <c r="DI112" s="953"/>
      <c r="DJ112" s="953"/>
      <c r="DK112" s="953"/>
      <c r="DL112" s="953">
        <v>17519</v>
      </c>
      <c r="DM112" s="953"/>
      <c r="DN112" s="953"/>
      <c r="DO112" s="953"/>
      <c r="DP112" s="953"/>
      <c r="DQ112" s="953">
        <v>15930</v>
      </c>
      <c r="DR112" s="953"/>
      <c r="DS112" s="953"/>
      <c r="DT112" s="953"/>
      <c r="DU112" s="953"/>
      <c r="DV112" s="954">
        <v>0.2</v>
      </c>
      <c r="DW112" s="954"/>
      <c r="DX112" s="954"/>
      <c r="DY112" s="954"/>
      <c r="DZ112" s="955"/>
    </row>
    <row r="113" spans="1:130" s="197" customFormat="1" ht="26.25" customHeight="1" x14ac:dyDescent="0.15">
      <c r="A113" s="987"/>
      <c r="B113" s="988"/>
      <c r="C113" s="983" t="s">
        <v>421</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323202</v>
      </c>
      <c r="AB113" s="967"/>
      <c r="AC113" s="967"/>
      <c r="AD113" s="967"/>
      <c r="AE113" s="968"/>
      <c r="AF113" s="969">
        <v>380510</v>
      </c>
      <c r="AG113" s="967"/>
      <c r="AH113" s="967"/>
      <c r="AI113" s="967"/>
      <c r="AJ113" s="968"/>
      <c r="AK113" s="969">
        <v>404006</v>
      </c>
      <c r="AL113" s="967"/>
      <c r="AM113" s="967"/>
      <c r="AN113" s="967"/>
      <c r="AO113" s="968"/>
      <c r="AP113" s="970">
        <v>3.9</v>
      </c>
      <c r="AQ113" s="971"/>
      <c r="AR113" s="971"/>
      <c r="AS113" s="971"/>
      <c r="AT113" s="972"/>
      <c r="AU113" s="932"/>
      <c r="AV113" s="933"/>
      <c r="AW113" s="933"/>
      <c r="AX113" s="933"/>
      <c r="AY113" s="934"/>
      <c r="AZ113" s="982" t="s">
        <v>422</v>
      </c>
      <c r="BA113" s="983"/>
      <c r="BB113" s="983"/>
      <c r="BC113" s="983"/>
      <c r="BD113" s="983"/>
      <c r="BE113" s="983"/>
      <c r="BF113" s="983"/>
      <c r="BG113" s="983"/>
      <c r="BH113" s="983"/>
      <c r="BI113" s="983"/>
      <c r="BJ113" s="983"/>
      <c r="BK113" s="983"/>
      <c r="BL113" s="983"/>
      <c r="BM113" s="983"/>
      <c r="BN113" s="983"/>
      <c r="BO113" s="983"/>
      <c r="BP113" s="984"/>
      <c r="BQ113" s="952">
        <v>868002</v>
      </c>
      <c r="BR113" s="953"/>
      <c r="BS113" s="953"/>
      <c r="BT113" s="953"/>
      <c r="BU113" s="953"/>
      <c r="BV113" s="953">
        <v>1038071</v>
      </c>
      <c r="BW113" s="953"/>
      <c r="BX113" s="953"/>
      <c r="BY113" s="953"/>
      <c r="BZ113" s="953"/>
      <c r="CA113" s="953">
        <v>1090641</v>
      </c>
      <c r="CB113" s="953"/>
      <c r="CC113" s="953"/>
      <c r="CD113" s="953"/>
      <c r="CE113" s="953"/>
      <c r="CF113" s="947">
        <v>10.5</v>
      </c>
      <c r="CG113" s="948"/>
      <c r="CH113" s="948"/>
      <c r="CI113" s="948"/>
      <c r="CJ113" s="948"/>
      <c r="CK113" s="978"/>
      <c r="CL113" s="979"/>
      <c r="CM113" s="949" t="s">
        <v>423</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412</v>
      </c>
      <c r="DH113" s="992"/>
      <c r="DI113" s="992"/>
      <c r="DJ113" s="992"/>
      <c r="DK113" s="993"/>
      <c r="DL113" s="994" t="s">
        <v>412</v>
      </c>
      <c r="DM113" s="992"/>
      <c r="DN113" s="992"/>
      <c r="DO113" s="992"/>
      <c r="DP113" s="993"/>
      <c r="DQ113" s="994" t="s">
        <v>412</v>
      </c>
      <c r="DR113" s="992"/>
      <c r="DS113" s="992"/>
      <c r="DT113" s="992"/>
      <c r="DU113" s="993"/>
      <c r="DV113" s="995" t="s">
        <v>412</v>
      </c>
      <c r="DW113" s="996"/>
      <c r="DX113" s="996"/>
      <c r="DY113" s="996"/>
      <c r="DZ113" s="997"/>
    </row>
    <row r="114" spans="1:130" s="197" customFormat="1" ht="26.25" customHeight="1" x14ac:dyDescent="0.15">
      <c r="A114" s="987"/>
      <c r="B114" s="988"/>
      <c r="C114" s="983" t="s">
        <v>424</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106423</v>
      </c>
      <c r="AB114" s="992"/>
      <c r="AC114" s="992"/>
      <c r="AD114" s="992"/>
      <c r="AE114" s="993"/>
      <c r="AF114" s="994">
        <v>120551</v>
      </c>
      <c r="AG114" s="992"/>
      <c r="AH114" s="992"/>
      <c r="AI114" s="992"/>
      <c r="AJ114" s="993"/>
      <c r="AK114" s="994">
        <v>125836</v>
      </c>
      <c r="AL114" s="992"/>
      <c r="AM114" s="992"/>
      <c r="AN114" s="992"/>
      <c r="AO114" s="993"/>
      <c r="AP114" s="995">
        <v>1.2</v>
      </c>
      <c r="AQ114" s="996"/>
      <c r="AR114" s="996"/>
      <c r="AS114" s="996"/>
      <c r="AT114" s="997"/>
      <c r="AU114" s="932"/>
      <c r="AV114" s="933"/>
      <c r="AW114" s="933"/>
      <c r="AX114" s="933"/>
      <c r="AY114" s="934"/>
      <c r="AZ114" s="982" t="s">
        <v>425</v>
      </c>
      <c r="BA114" s="983"/>
      <c r="BB114" s="983"/>
      <c r="BC114" s="983"/>
      <c r="BD114" s="983"/>
      <c r="BE114" s="983"/>
      <c r="BF114" s="983"/>
      <c r="BG114" s="983"/>
      <c r="BH114" s="983"/>
      <c r="BI114" s="983"/>
      <c r="BJ114" s="983"/>
      <c r="BK114" s="983"/>
      <c r="BL114" s="983"/>
      <c r="BM114" s="983"/>
      <c r="BN114" s="983"/>
      <c r="BO114" s="983"/>
      <c r="BP114" s="984"/>
      <c r="BQ114" s="952">
        <v>2247931</v>
      </c>
      <c r="BR114" s="953"/>
      <c r="BS114" s="953"/>
      <c r="BT114" s="953"/>
      <c r="BU114" s="953"/>
      <c r="BV114" s="953">
        <v>2013810</v>
      </c>
      <c r="BW114" s="953"/>
      <c r="BX114" s="953"/>
      <c r="BY114" s="953"/>
      <c r="BZ114" s="953"/>
      <c r="CA114" s="953">
        <v>1827221</v>
      </c>
      <c r="CB114" s="953"/>
      <c r="CC114" s="953"/>
      <c r="CD114" s="953"/>
      <c r="CE114" s="953"/>
      <c r="CF114" s="947">
        <v>17.7</v>
      </c>
      <c r="CG114" s="948"/>
      <c r="CH114" s="948"/>
      <c r="CI114" s="948"/>
      <c r="CJ114" s="948"/>
      <c r="CK114" s="978"/>
      <c r="CL114" s="979"/>
      <c r="CM114" s="949" t="s">
        <v>426</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412</v>
      </c>
      <c r="DH114" s="992"/>
      <c r="DI114" s="992"/>
      <c r="DJ114" s="992"/>
      <c r="DK114" s="993"/>
      <c r="DL114" s="994" t="s">
        <v>412</v>
      </c>
      <c r="DM114" s="992"/>
      <c r="DN114" s="992"/>
      <c r="DO114" s="992"/>
      <c r="DP114" s="993"/>
      <c r="DQ114" s="994" t="s">
        <v>412</v>
      </c>
      <c r="DR114" s="992"/>
      <c r="DS114" s="992"/>
      <c r="DT114" s="992"/>
      <c r="DU114" s="993"/>
      <c r="DV114" s="995" t="s">
        <v>412</v>
      </c>
      <c r="DW114" s="996"/>
      <c r="DX114" s="996"/>
      <c r="DY114" s="996"/>
      <c r="DZ114" s="997"/>
    </row>
    <row r="115" spans="1:130" s="197" customFormat="1" ht="26.25" customHeight="1" x14ac:dyDescent="0.15">
      <c r="A115" s="987"/>
      <c r="B115" s="988"/>
      <c r="C115" s="983" t="s">
        <v>427</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85053</v>
      </c>
      <c r="AB115" s="967"/>
      <c r="AC115" s="967"/>
      <c r="AD115" s="967"/>
      <c r="AE115" s="968"/>
      <c r="AF115" s="969">
        <v>121479</v>
      </c>
      <c r="AG115" s="967"/>
      <c r="AH115" s="967"/>
      <c r="AI115" s="967"/>
      <c r="AJ115" s="968"/>
      <c r="AK115" s="969">
        <v>96579</v>
      </c>
      <c r="AL115" s="967"/>
      <c r="AM115" s="967"/>
      <c r="AN115" s="967"/>
      <c r="AO115" s="968"/>
      <c r="AP115" s="970">
        <v>0.9</v>
      </c>
      <c r="AQ115" s="971"/>
      <c r="AR115" s="971"/>
      <c r="AS115" s="971"/>
      <c r="AT115" s="972"/>
      <c r="AU115" s="932"/>
      <c r="AV115" s="933"/>
      <c r="AW115" s="933"/>
      <c r="AX115" s="933"/>
      <c r="AY115" s="934"/>
      <c r="AZ115" s="982" t="s">
        <v>428</v>
      </c>
      <c r="BA115" s="983"/>
      <c r="BB115" s="983"/>
      <c r="BC115" s="983"/>
      <c r="BD115" s="983"/>
      <c r="BE115" s="983"/>
      <c r="BF115" s="983"/>
      <c r="BG115" s="983"/>
      <c r="BH115" s="983"/>
      <c r="BI115" s="983"/>
      <c r="BJ115" s="983"/>
      <c r="BK115" s="983"/>
      <c r="BL115" s="983"/>
      <c r="BM115" s="983"/>
      <c r="BN115" s="983"/>
      <c r="BO115" s="983"/>
      <c r="BP115" s="984"/>
      <c r="BQ115" s="952" t="s">
        <v>412</v>
      </c>
      <c r="BR115" s="953"/>
      <c r="BS115" s="953"/>
      <c r="BT115" s="953"/>
      <c r="BU115" s="953"/>
      <c r="BV115" s="953" t="s">
        <v>412</v>
      </c>
      <c r="BW115" s="953"/>
      <c r="BX115" s="953"/>
      <c r="BY115" s="953"/>
      <c r="BZ115" s="953"/>
      <c r="CA115" s="953" t="s">
        <v>412</v>
      </c>
      <c r="CB115" s="953"/>
      <c r="CC115" s="953"/>
      <c r="CD115" s="953"/>
      <c r="CE115" s="953"/>
      <c r="CF115" s="947" t="s">
        <v>412</v>
      </c>
      <c r="CG115" s="948"/>
      <c r="CH115" s="948"/>
      <c r="CI115" s="948"/>
      <c r="CJ115" s="948"/>
      <c r="CK115" s="978"/>
      <c r="CL115" s="979"/>
      <c r="CM115" s="982" t="s">
        <v>429</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4"/>
      <c r="DG115" s="991" t="s">
        <v>412</v>
      </c>
      <c r="DH115" s="992"/>
      <c r="DI115" s="992"/>
      <c r="DJ115" s="992"/>
      <c r="DK115" s="993"/>
      <c r="DL115" s="994" t="s">
        <v>412</v>
      </c>
      <c r="DM115" s="992"/>
      <c r="DN115" s="992"/>
      <c r="DO115" s="992"/>
      <c r="DP115" s="993"/>
      <c r="DQ115" s="994" t="s">
        <v>412</v>
      </c>
      <c r="DR115" s="992"/>
      <c r="DS115" s="992"/>
      <c r="DT115" s="992"/>
      <c r="DU115" s="993"/>
      <c r="DV115" s="995" t="s">
        <v>412</v>
      </c>
      <c r="DW115" s="996"/>
      <c r="DX115" s="996"/>
      <c r="DY115" s="996"/>
      <c r="DZ115" s="997"/>
    </row>
    <row r="116" spans="1:130" s="197" customFormat="1" ht="26.25" customHeight="1" x14ac:dyDescent="0.15">
      <c r="A116" s="989"/>
      <c r="B116" s="990"/>
      <c r="C116" s="1004" t="s">
        <v>430</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1">
        <v>176</v>
      </c>
      <c r="AB116" s="992"/>
      <c r="AC116" s="992"/>
      <c r="AD116" s="992"/>
      <c r="AE116" s="993"/>
      <c r="AF116" s="994">
        <v>109</v>
      </c>
      <c r="AG116" s="992"/>
      <c r="AH116" s="992"/>
      <c r="AI116" s="992"/>
      <c r="AJ116" s="993"/>
      <c r="AK116" s="994">
        <v>138</v>
      </c>
      <c r="AL116" s="992"/>
      <c r="AM116" s="992"/>
      <c r="AN116" s="992"/>
      <c r="AO116" s="993"/>
      <c r="AP116" s="995">
        <v>0</v>
      </c>
      <c r="AQ116" s="996"/>
      <c r="AR116" s="996"/>
      <c r="AS116" s="996"/>
      <c r="AT116" s="997"/>
      <c r="AU116" s="932"/>
      <c r="AV116" s="933"/>
      <c r="AW116" s="933"/>
      <c r="AX116" s="933"/>
      <c r="AY116" s="934"/>
      <c r="AZ116" s="982" t="s">
        <v>431</v>
      </c>
      <c r="BA116" s="983"/>
      <c r="BB116" s="983"/>
      <c r="BC116" s="983"/>
      <c r="BD116" s="983"/>
      <c r="BE116" s="983"/>
      <c r="BF116" s="983"/>
      <c r="BG116" s="983"/>
      <c r="BH116" s="983"/>
      <c r="BI116" s="983"/>
      <c r="BJ116" s="983"/>
      <c r="BK116" s="983"/>
      <c r="BL116" s="983"/>
      <c r="BM116" s="983"/>
      <c r="BN116" s="983"/>
      <c r="BO116" s="983"/>
      <c r="BP116" s="984"/>
      <c r="BQ116" s="952" t="s">
        <v>412</v>
      </c>
      <c r="BR116" s="953"/>
      <c r="BS116" s="953"/>
      <c r="BT116" s="953"/>
      <c r="BU116" s="953"/>
      <c r="BV116" s="953" t="s">
        <v>412</v>
      </c>
      <c r="BW116" s="953"/>
      <c r="BX116" s="953"/>
      <c r="BY116" s="953"/>
      <c r="BZ116" s="953"/>
      <c r="CA116" s="953" t="s">
        <v>412</v>
      </c>
      <c r="CB116" s="953"/>
      <c r="CC116" s="953"/>
      <c r="CD116" s="953"/>
      <c r="CE116" s="953"/>
      <c r="CF116" s="947" t="s">
        <v>412</v>
      </c>
      <c r="CG116" s="948"/>
      <c r="CH116" s="948"/>
      <c r="CI116" s="948"/>
      <c r="CJ116" s="948"/>
      <c r="CK116" s="978"/>
      <c r="CL116" s="979"/>
      <c r="CM116" s="949" t="s">
        <v>432</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v>433085</v>
      </c>
      <c r="DH116" s="992"/>
      <c r="DI116" s="992"/>
      <c r="DJ116" s="992"/>
      <c r="DK116" s="993"/>
      <c r="DL116" s="994">
        <v>384535</v>
      </c>
      <c r="DM116" s="992"/>
      <c r="DN116" s="992"/>
      <c r="DO116" s="992"/>
      <c r="DP116" s="993"/>
      <c r="DQ116" s="994">
        <v>1366639</v>
      </c>
      <c r="DR116" s="992"/>
      <c r="DS116" s="992"/>
      <c r="DT116" s="992"/>
      <c r="DU116" s="993"/>
      <c r="DV116" s="995">
        <v>13.2</v>
      </c>
      <c r="DW116" s="996"/>
      <c r="DX116" s="996"/>
      <c r="DY116" s="996"/>
      <c r="DZ116" s="997"/>
    </row>
    <row r="117" spans="1:130" s="197" customFormat="1" ht="26.25" customHeight="1" x14ac:dyDescent="0.15">
      <c r="A117" s="937" t="s">
        <v>166</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26" t="s">
        <v>433</v>
      </c>
      <c r="Z117" s="917"/>
      <c r="AA117" s="1029">
        <v>2718398</v>
      </c>
      <c r="AB117" s="999"/>
      <c r="AC117" s="999"/>
      <c r="AD117" s="999"/>
      <c r="AE117" s="1000"/>
      <c r="AF117" s="998">
        <v>2817067</v>
      </c>
      <c r="AG117" s="999"/>
      <c r="AH117" s="999"/>
      <c r="AI117" s="999"/>
      <c r="AJ117" s="1000"/>
      <c r="AK117" s="998">
        <v>2659792</v>
      </c>
      <c r="AL117" s="999"/>
      <c r="AM117" s="999"/>
      <c r="AN117" s="999"/>
      <c r="AO117" s="1000"/>
      <c r="AP117" s="1001"/>
      <c r="AQ117" s="1002"/>
      <c r="AR117" s="1002"/>
      <c r="AS117" s="1002"/>
      <c r="AT117" s="1003"/>
      <c r="AU117" s="932"/>
      <c r="AV117" s="933"/>
      <c r="AW117" s="933"/>
      <c r="AX117" s="933"/>
      <c r="AY117" s="934"/>
      <c r="AZ117" s="1028" t="s">
        <v>434</v>
      </c>
      <c r="BA117" s="1004"/>
      <c r="BB117" s="1004"/>
      <c r="BC117" s="1004"/>
      <c r="BD117" s="1004"/>
      <c r="BE117" s="1004"/>
      <c r="BF117" s="1004"/>
      <c r="BG117" s="1004"/>
      <c r="BH117" s="1004"/>
      <c r="BI117" s="1004"/>
      <c r="BJ117" s="1004"/>
      <c r="BK117" s="1004"/>
      <c r="BL117" s="1004"/>
      <c r="BM117" s="1004"/>
      <c r="BN117" s="1004"/>
      <c r="BO117" s="1004"/>
      <c r="BP117" s="1005"/>
      <c r="BQ117" s="1018" t="s">
        <v>107</v>
      </c>
      <c r="BR117" s="1019"/>
      <c r="BS117" s="1019"/>
      <c r="BT117" s="1019"/>
      <c r="BU117" s="1019"/>
      <c r="BV117" s="1019" t="s">
        <v>107</v>
      </c>
      <c r="BW117" s="1019"/>
      <c r="BX117" s="1019"/>
      <c r="BY117" s="1019"/>
      <c r="BZ117" s="1019"/>
      <c r="CA117" s="1019" t="s">
        <v>107</v>
      </c>
      <c r="CB117" s="1019"/>
      <c r="CC117" s="1019"/>
      <c r="CD117" s="1019"/>
      <c r="CE117" s="1019"/>
      <c r="CF117" s="947" t="s">
        <v>107</v>
      </c>
      <c r="CG117" s="948"/>
      <c r="CH117" s="948"/>
      <c r="CI117" s="948"/>
      <c r="CJ117" s="948"/>
      <c r="CK117" s="978"/>
      <c r="CL117" s="979"/>
      <c r="CM117" s="949" t="s">
        <v>435</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107</v>
      </c>
      <c r="DH117" s="992"/>
      <c r="DI117" s="992"/>
      <c r="DJ117" s="992"/>
      <c r="DK117" s="993"/>
      <c r="DL117" s="994" t="s">
        <v>107</v>
      </c>
      <c r="DM117" s="992"/>
      <c r="DN117" s="992"/>
      <c r="DO117" s="992"/>
      <c r="DP117" s="993"/>
      <c r="DQ117" s="994" t="s">
        <v>107</v>
      </c>
      <c r="DR117" s="992"/>
      <c r="DS117" s="992"/>
      <c r="DT117" s="992"/>
      <c r="DU117" s="993"/>
      <c r="DV117" s="995" t="s">
        <v>107</v>
      </c>
      <c r="DW117" s="996"/>
      <c r="DX117" s="996"/>
      <c r="DY117" s="996"/>
      <c r="DZ117" s="997"/>
    </row>
    <row r="118" spans="1:130" s="197" customFormat="1" ht="26.25" customHeight="1" x14ac:dyDescent="0.15">
      <c r="A118" s="937" t="s">
        <v>407</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405</v>
      </c>
      <c r="AB118" s="916"/>
      <c r="AC118" s="916"/>
      <c r="AD118" s="916"/>
      <c r="AE118" s="917"/>
      <c r="AF118" s="915" t="s">
        <v>283</v>
      </c>
      <c r="AG118" s="916"/>
      <c r="AH118" s="916"/>
      <c r="AI118" s="916"/>
      <c r="AJ118" s="917"/>
      <c r="AK118" s="915" t="s">
        <v>282</v>
      </c>
      <c r="AL118" s="916"/>
      <c r="AM118" s="916"/>
      <c r="AN118" s="916"/>
      <c r="AO118" s="917"/>
      <c r="AP118" s="1023" t="s">
        <v>406</v>
      </c>
      <c r="AQ118" s="1024"/>
      <c r="AR118" s="1024"/>
      <c r="AS118" s="1024"/>
      <c r="AT118" s="1025"/>
      <c r="AU118" s="935"/>
      <c r="AV118" s="936"/>
      <c r="AW118" s="936"/>
      <c r="AX118" s="936"/>
      <c r="AY118" s="936"/>
      <c r="AZ118" s="228" t="s">
        <v>166</v>
      </c>
      <c r="BA118" s="228"/>
      <c r="BB118" s="228"/>
      <c r="BC118" s="228"/>
      <c r="BD118" s="228"/>
      <c r="BE118" s="228"/>
      <c r="BF118" s="228"/>
      <c r="BG118" s="228"/>
      <c r="BH118" s="228"/>
      <c r="BI118" s="228"/>
      <c r="BJ118" s="228"/>
      <c r="BK118" s="228"/>
      <c r="BL118" s="228"/>
      <c r="BM118" s="228"/>
      <c r="BN118" s="228"/>
      <c r="BO118" s="1026" t="s">
        <v>436</v>
      </c>
      <c r="BP118" s="1027"/>
      <c r="BQ118" s="1018">
        <v>29137388</v>
      </c>
      <c r="BR118" s="1019"/>
      <c r="BS118" s="1019"/>
      <c r="BT118" s="1019"/>
      <c r="BU118" s="1019"/>
      <c r="BV118" s="1019">
        <v>28611634</v>
      </c>
      <c r="BW118" s="1019"/>
      <c r="BX118" s="1019"/>
      <c r="BY118" s="1019"/>
      <c r="BZ118" s="1019"/>
      <c r="CA118" s="1019">
        <v>29711657</v>
      </c>
      <c r="CB118" s="1019"/>
      <c r="CC118" s="1019"/>
      <c r="CD118" s="1019"/>
      <c r="CE118" s="1019"/>
      <c r="CF118" s="1020"/>
      <c r="CG118" s="1021"/>
      <c r="CH118" s="1021"/>
      <c r="CI118" s="1021"/>
      <c r="CJ118" s="1022"/>
      <c r="CK118" s="978"/>
      <c r="CL118" s="979"/>
      <c r="CM118" s="949" t="s">
        <v>437</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107</v>
      </c>
      <c r="DH118" s="992"/>
      <c r="DI118" s="992"/>
      <c r="DJ118" s="992"/>
      <c r="DK118" s="993"/>
      <c r="DL118" s="994" t="s">
        <v>107</v>
      </c>
      <c r="DM118" s="992"/>
      <c r="DN118" s="992"/>
      <c r="DO118" s="992"/>
      <c r="DP118" s="993"/>
      <c r="DQ118" s="994" t="s">
        <v>107</v>
      </c>
      <c r="DR118" s="992"/>
      <c r="DS118" s="992"/>
      <c r="DT118" s="992"/>
      <c r="DU118" s="993"/>
      <c r="DV118" s="995" t="s">
        <v>107</v>
      </c>
      <c r="DW118" s="996"/>
      <c r="DX118" s="996"/>
      <c r="DY118" s="996"/>
      <c r="DZ118" s="997"/>
    </row>
    <row r="119" spans="1:130" s="197" customFormat="1" ht="26.25" customHeight="1" x14ac:dyDescent="0.15">
      <c r="A119" s="1007" t="s">
        <v>410</v>
      </c>
      <c r="B119" s="977"/>
      <c r="C119" s="956" t="s">
        <v>411</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2" t="s">
        <v>107</v>
      </c>
      <c r="AB119" s="923"/>
      <c r="AC119" s="923"/>
      <c r="AD119" s="923"/>
      <c r="AE119" s="924"/>
      <c r="AF119" s="925" t="s">
        <v>107</v>
      </c>
      <c r="AG119" s="923"/>
      <c r="AH119" s="923"/>
      <c r="AI119" s="923"/>
      <c r="AJ119" s="924"/>
      <c r="AK119" s="925" t="s">
        <v>107</v>
      </c>
      <c r="AL119" s="923"/>
      <c r="AM119" s="923"/>
      <c r="AN119" s="923"/>
      <c r="AO119" s="924"/>
      <c r="AP119" s="926" t="s">
        <v>107</v>
      </c>
      <c r="AQ119" s="927"/>
      <c r="AR119" s="927"/>
      <c r="AS119" s="927"/>
      <c r="AT119" s="928"/>
      <c r="AU119" s="1010" t="s">
        <v>438</v>
      </c>
      <c r="AV119" s="1011"/>
      <c r="AW119" s="1011"/>
      <c r="AX119" s="1011"/>
      <c r="AY119" s="1012"/>
      <c r="AZ119" s="973" t="s">
        <v>439</v>
      </c>
      <c r="BA119" s="920"/>
      <c r="BB119" s="920"/>
      <c r="BC119" s="920"/>
      <c r="BD119" s="920"/>
      <c r="BE119" s="920"/>
      <c r="BF119" s="920"/>
      <c r="BG119" s="920"/>
      <c r="BH119" s="920"/>
      <c r="BI119" s="920"/>
      <c r="BJ119" s="920"/>
      <c r="BK119" s="920"/>
      <c r="BL119" s="920"/>
      <c r="BM119" s="920"/>
      <c r="BN119" s="920"/>
      <c r="BO119" s="920"/>
      <c r="BP119" s="921"/>
      <c r="BQ119" s="959">
        <v>5370874</v>
      </c>
      <c r="BR119" s="960"/>
      <c r="BS119" s="960"/>
      <c r="BT119" s="960"/>
      <c r="BU119" s="960"/>
      <c r="BV119" s="960">
        <v>5320709</v>
      </c>
      <c r="BW119" s="960"/>
      <c r="BX119" s="960"/>
      <c r="BY119" s="960"/>
      <c r="BZ119" s="960"/>
      <c r="CA119" s="960">
        <v>5818846</v>
      </c>
      <c r="CB119" s="960"/>
      <c r="CC119" s="960"/>
      <c r="CD119" s="960"/>
      <c r="CE119" s="960"/>
      <c r="CF119" s="974">
        <v>56.2</v>
      </c>
      <c r="CG119" s="975"/>
      <c r="CH119" s="975"/>
      <c r="CI119" s="975"/>
      <c r="CJ119" s="975"/>
      <c r="CK119" s="980"/>
      <c r="CL119" s="981"/>
      <c r="CM119" s="1037" t="s">
        <v>440</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30">
        <v>52820</v>
      </c>
      <c r="DH119" s="1031"/>
      <c r="DI119" s="1031"/>
      <c r="DJ119" s="1031"/>
      <c r="DK119" s="1032"/>
      <c r="DL119" s="1033">
        <v>45108</v>
      </c>
      <c r="DM119" s="1031"/>
      <c r="DN119" s="1031"/>
      <c r="DO119" s="1031"/>
      <c r="DP119" s="1032"/>
      <c r="DQ119" s="1033">
        <v>53997</v>
      </c>
      <c r="DR119" s="1031"/>
      <c r="DS119" s="1031"/>
      <c r="DT119" s="1031"/>
      <c r="DU119" s="1032"/>
      <c r="DV119" s="1034">
        <v>0.5</v>
      </c>
      <c r="DW119" s="1035"/>
      <c r="DX119" s="1035"/>
      <c r="DY119" s="1035"/>
      <c r="DZ119" s="1036"/>
    </row>
    <row r="120" spans="1:130" s="197" customFormat="1" ht="26.25" customHeight="1" x14ac:dyDescent="0.15">
      <c r="A120" s="1008"/>
      <c r="B120" s="979"/>
      <c r="C120" s="949" t="s">
        <v>415</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107</v>
      </c>
      <c r="AB120" s="992"/>
      <c r="AC120" s="992"/>
      <c r="AD120" s="992"/>
      <c r="AE120" s="993"/>
      <c r="AF120" s="994" t="s">
        <v>107</v>
      </c>
      <c r="AG120" s="992"/>
      <c r="AH120" s="992"/>
      <c r="AI120" s="992"/>
      <c r="AJ120" s="993"/>
      <c r="AK120" s="994" t="s">
        <v>107</v>
      </c>
      <c r="AL120" s="992"/>
      <c r="AM120" s="992"/>
      <c r="AN120" s="992"/>
      <c r="AO120" s="993"/>
      <c r="AP120" s="995" t="s">
        <v>107</v>
      </c>
      <c r="AQ120" s="996"/>
      <c r="AR120" s="996"/>
      <c r="AS120" s="996"/>
      <c r="AT120" s="997"/>
      <c r="AU120" s="1013"/>
      <c r="AV120" s="1014"/>
      <c r="AW120" s="1014"/>
      <c r="AX120" s="1014"/>
      <c r="AY120" s="1015"/>
      <c r="AZ120" s="982" t="s">
        <v>441</v>
      </c>
      <c r="BA120" s="983"/>
      <c r="BB120" s="983"/>
      <c r="BC120" s="983"/>
      <c r="BD120" s="983"/>
      <c r="BE120" s="983"/>
      <c r="BF120" s="983"/>
      <c r="BG120" s="983"/>
      <c r="BH120" s="983"/>
      <c r="BI120" s="983"/>
      <c r="BJ120" s="983"/>
      <c r="BK120" s="983"/>
      <c r="BL120" s="983"/>
      <c r="BM120" s="983"/>
      <c r="BN120" s="983"/>
      <c r="BO120" s="983"/>
      <c r="BP120" s="984"/>
      <c r="BQ120" s="952">
        <v>1892608</v>
      </c>
      <c r="BR120" s="953"/>
      <c r="BS120" s="953"/>
      <c r="BT120" s="953"/>
      <c r="BU120" s="953"/>
      <c r="BV120" s="953">
        <v>1838029</v>
      </c>
      <c r="BW120" s="953"/>
      <c r="BX120" s="953"/>
      <c r="BY120" s="953"/>
      <c r="BZ120" s="953"/>
      <c r="CA120" s="953">
        <v>1990549</v>
      </c>
      <c r="CB120" s="953"/>
      <c r="CC120" s="953"/>
      <c r="CD120" s="953"/>
      <c r="CE120" s="953"/>
      <c r="CF120" s="947">
        <v>19.2</v>
      </c>
      <c r="CG120" s="948"/>
      <c r="CH120" s="948"/>
      <c r="CI120" s="948"/>
      <c r="CJ120" s="948"/>
      <c r="CK120" s="1046" t="s">
        <v>442</v>
      </c>
      <c r="CL120" s="1047"/>
      <c r="CM120" s="1047"/>
      <c r="CN120" s="1047"/>
      <c r="CO120" s="1048"/>
      <c r="CP120" s="1054" t="s">
        <v>443</v>
      </c>
      <c r="CQ120" s="1055"/>
      <c r="CR120" s="1055"/>
      <c r="CS120" s="1055"/>
      <c r="CT120" s="1055"/>
      <c r="CU120" s="1055"/>
      <c r="CV120" s="1055"/>
      <c r="CW120" s="1055"/>
      <c r="CX120" s="1055"/>
      <c r="CY120" s="1055"/>
      <c r="CZ120" s="1055"/>
      <c r="DA120" s="1055"/>
      <c r="DB120" s="1055"/>
      <c r="DC120" s="1055"/>
      <c r="DD120" s="1055"/>
      <c r="DE120" s="1055"/>
      <c r="DF120" s="1056"/>
      <c r="DG120" s="959">
        <v>3735118</v>
      </c>
      <c r="DH120" s="960"/>
      <c r="DI120" s="960"/>
      <c r="DJ120" s="960"/>
      <c r="DK120" s="960"/>
      <c r="DL120" s="960">
        <v>2976475</v>
      </c>
      <c r="DM120" s="960"/>
      <c r="DN120" s="960"/>
      <c r="DO120" s="960"/>
      <c r="DP120" s="960"/>
      <c r="DQ120" s="960">
        <v>2975107</v>
      </c>
      <c r="DR120" s="960"/>
      <c r="DS120" s="960"/>
      <c r="DT120" s="960"/>
      <c r="DU120" s="960"/>
      <c r="DV120" s="961">
        <v>28.7</v>
      </c>
      <c r="DW120" s="961"/>
      <c r="DX120" s="961"/>
      <c r="DY120" s="961"/>
      <c r="DZ120" s="962"/>
    </row>
    <row r="121" spans="1:130" s="197" customFormat="1" ht="26.25" customHeight="1" x14ac:dyDescent="0.15">
      <c r="A121" s="1008"/>
      <c r="B121" s="979"/>
      <c r="C121" s="1043" t="s">
        <v>444</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1">
        <v>2465</v>
      </c>
      <c r="AB121" s="992"/>
      <c r="AC121" s="992"/>
      <c r="AD121" s="992"/>
      <c r="AE121" s="993"/>
      <c r="AF121" s="994">
        <v>2465</v>
      </c>
      <c r="AG121" s="992"/>
      <c r="AH121" s="992"/>
      <c r="AI121" s="992"/>
      <c r="AJ121" s="993"/>
      <c r="AK121" s="994">
        <v>2465</v>
      </c>
      <c r="AL121" s="992"/>
      <c r="AM121" s="992"/>
      <c r="AN121" s="992"/>
      <c r="AO121" s="993"/>
      <c r="AP121" s="995">
        <v>0</v>
      </c>
      <c r="AQ121" s="996"/>
      <c r="AR121" s="996"/>
      <c r="AS121" s="996"/>
      <c r="AT121" s="997"/>
      <c r="AU121" s="1013"/>
      <c r="AV121" s="1014"/>
      <c r="AW121" s="1014"/>
      <c r="AX121" s="1014"/>
      <c r="AY121" s="1015"/>
      <c r="AZ121" s="1028" t="s">
        <v>445</v>
      </c>
      <c r="BA121" s="1004"/>
      <c r="BB121" s="1004"/>
      <c r="BC121" s="1004"/>
      <c r="BD121" s="1004"/>
      <c r="BE121" s="1004"/>
      <c r="BF121" s="1004"/>
      <c r="BG121" s="1004"/>
      <c r="BH121" s="1004"/>
      <c r="BI121" s="1004"/>
      <c r="BJ121" s="1004"/>
      <c r="BK121" s="1004"/>
      <c r="BL121" s="1004"/>
      <c r="BM121" s="1004"/>
      <c r="BN121" s="1004"/>
      <c r="BO121" s="1004"/>
      <c r="BP121" s="1005"/>
      <c r="BQ121" s="1018">
        <v>16086375</v>
      </c>
      <c r="BR121" s="1019"/>
      <c r="BS121" s="1019"/>
      <c r="BT121" s="1019"/>
      <c r="BU121" s="1019"/>
      <c r="BV121" s="1019">
        <v>16235101</v>
      </c>
      <c r="BW121" s="1019"/>
      <c r="BX121" s="1019"/>
      <c r="BY121" s="1019"/>
      <c r="BZ121" s="1019"/>
      <c r="CA121" s="1019">
        <v>16376027</v>
      </c>
      <c r="CB121" s="1019"/>
      <c r="CC121" s="1019"/>
      <c r="CD121" s="1019"/>
      <c r="CE121" s="1019"/>
      <c r="CF121" s="1057">
        <v>158.19999999999999</v>
      </c>
      <c r="CG121" s="1058"/>
      <c r="CH121" s="1058"/>
      <c r="CI121" s="1058"/>
      <c r="CJ121" s="1058"/>
      <c r="CK121" s="1049"/>
      <c r="CL121" s="1050"/>
      <c r="CM121" s="1050"/>
      <c r="CN121" s="1050"/>
      <c r="CO121" s="1051"/>
      <c r="CP121" s="1040" t="s">
        <v>446</v>
      </c>
      <c r="CQ121" s="1041"/>
      <c r="CR121" s="1041"/>
      <c r="CS121" s="1041"/>
      <c r="CT121" s="1041"/>
      <c r="CU121" s="1041"/>
      <c r="CV121" s="1041"/>
      <c r="CW121" s="1041"/>
      <c r="CX121" s="1041"/>
      <c r="CY121" s="1041"/>
      <c r="CZ121" s="1041"/>
      <c r="DA121" s="1041"/>
      <c r="DB121" s="1041"/>
      <c r="DC121" s="1041"/>
      <c r="DD121" s="1041"/>
      <c r="DE121" s="1041"/>
      <c r="DF121" s="1042"/>
      <c r="DG121" s="952">
        <v>1764752</v>
      </c>
      <c r="DH121" s="953"/>
      <c r="DI121" s="953"/>
      <c r="DJ121" s="953"/>
      <c r="DK121" s="953"/>
      <c r="DL121" s="953">
        <v>2130599</v>
      </c>
      <c r="DM121" s="953"/>
      <c r="DN121" s="953"/>
      <c r="DO121" s="953"/>
      <c r="DP121" s="953"/>
      <c r="DQ121" s="953">
        <v>2281214</v>
      </c>
      <c r="DR121" s="953"/>
      <c r="DS121" s="953"/>
      <c r="DT121" s="953"/>
      <c r="DU121" s="953"/>
      <c r="DV121" s="954">
        <v>22</v>
      </c>
      <c r="DW121" s="954"/>
      <c r="DX121" s="954"/>
      <c r="DY121" s="954"/>
      <c r="DZ121" s="955"/>
    </row>
    <row r="122" spans="1:130" s="197" customFormat="1" ht="26.25" customHeight="1" x14ac:dyDescent="0.15">
      <c r="A122" s="1008"/>
      <c r="B122" s="979"/>
      <c r="C122" s="949" t="s">
        <v>426</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107</v>
      </c>
      <c r="AB122" s="992"/>
      <c r="AC122" s="992"/>
      <c r="AD122" s="992"/>
      <c r="AE122" s="993"/>
      <c r="AF122" s="994" t="s">
        <v>107</v>
      </c>
      <c r="AG122" s="992"/>
      <c r="AH122" s="992"/>
      <c r="AI122" s="992"/>
      <c r="AJ122" s="993"/>
      <c r="AK122" s="994" t="s">
        <v>107</v>
      </c>
      <c r="AL122" s="992"/>
      <c r="AM122" s="992"/>
      <c r="AN122" s="992"/>
      <c r="AO122" s="993"/>
      <c r="AP122" s="995" t="s">
        <v>107</v>
      </c>
      <c r="AQ122" s="996"/>
      <c r="AR122" s="996"/>
      <c r="AS122" s="996"/>
      <c r="AT122" s="997"/>
      <c r="AU122" s="1016"/>
      <c r="AV122" s="1017"/>
      <c r="AW122" s="1017"/>
      <c r="AX122" s="1017"/>
      <c r="AY122" s="1017"/>
      <c r="AZ122" s="228" t="s">
        <v>166</v>
      </c>
      <c r="BA122" s="228"/>
      <c r="BB122" s="228"/>
      <c r="BC122" s="228"/>
      <c r="BD122" s="228"/>
      <c r="BE122" s="228"/>
      <c r="BF122" s="228"/>
      <c r="BG122" s="228"/>
      <c r="BH122" s="228"/>
      <c r="BI122" s="228"/>
      <c r="BJ122" s="228"/>
      <c r="BK122" s="228"/>
      <c r="BL122" s="228"/>
      <c r="BM122" s="228"/>
      <c r="BN122" s="228"/>
      <c r="BO122" s="1026" t="s">
        <v>447</v>
      </c>
      <c r="BP122" s="1027"/>
      <c r="BQ122" s="1067">
        <v>23349857</v>
      </c>
      <c r="BR122" s="1068"/>
      <c r="BS122" s="1068"/>
      <c r="BT122" s="1068"/>
      <c r="BU122" s="1068"/>
      <c r="BV122" s="1068">
        <v>23393839</v>
      </c>
      <c r="BW122" s="1068"/>
      <c r="BX122" s="1068"/>
      <c r="BY122" s="1068"/>
      <c r="BZ122" s="1068"/>
      <c r="CA122" s="1068">
        <v>24185422</v>
      </c>
      <c r="CB122" s="1068"/>
      <c r="CC122" s="1068"/>
      <c r="CD122" s="1068"/>
      <c r="CE122" s="1068"/>
      <c r="CF122" s="1020"/>
      <c r="CG122" s="1021"/>
      <c r="CH122" s="1021"/>
      <c r="CI122" s="1021"/>
      <c r="CJ122" s="1022"/>
      <c r="CK122" s="1049"/>
      <c r="CL122" s="1050"/>
      <c r="CM122" s="1050"/>
      <c r="CN122" s="1050"/>
      <c r="CO122" s="1051"/>
      <c r="CP122" s="1040" t="s">
        <v>448</v>
      </c>
      <c r="CQ122" s="1041"/>
      <c r="CR122" s="1041"/>
      <c r="CS122" s="1041"/>
      <c r="CT122" s="1041"/>
      <c r="CU122" s="1041"/>
      <c r="CV122" s="1041"/>
      <c r="CW122" s="1041"/>
      <c r="CX122" s="1041"/>
      <c r="CY122" s="1041"/>
      <c r="CZ122" s="1041"/>
      <c r="DA122" s="1041"/>
      <c r="DB122" s="1041"/>
      <c r="DC122" s="1041"/>
      <c r="DD122" s="1041"/>
      <c r="DE122" s="1041"/>
      <c r="DF122" s="1042"/>
      <c r="DG122" s="952">
        <v>568965</v>
      </c>
      <c r="DH122" s="953"/>
      <c r="DI122" s="953"/>
      <c r="DJ122" s="953"/>
      <c r="DK122" s="953"/>
      <c r="DL122" s="953">
        <v>726486</v>
      </c>
      <c r="DM122" s="953"/>
      <c r="DN122" s="953"/>
      <c r="DO122" s="953"/>
      <c r="DP122" s="953"/>
      <c r="DQ122" s="953">
        <v>725383</v>
      </c>
      <c r="DR122" s="953"/>
      <c r="DS122" s="953"/>
      <c r="DT122" s="953"/>
      <c r="DU122" s="953"/>
      <c r="DV122" s="954">
        <v>7</v>
      </c>
      <c r="DW122" s="954"/>
      <c r="DX122" s="954"/>
      <c r="DY122" s="954"/>
      <c r="DZ122" s="955"/>
    </row>
    <row r="123" spans="1:130" s="197" customFormat="1" ht="26.25" customHeight="1" thickBot="1" x14ac:dyDescent="0.2">
      <c r="A123" s="1008"/>
      <c r="B123" s="979"/>
      <c r="C123" s="949" t="s">
        <v>432</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v>57798</v>
      </c>
      <c r="AB123" s="992"/>
      <c r="AC123" s="992"/>
      <c r="AD123" s="992"/>
      <c r="AE123" s="993"/>
      <c r="AF123" s="994">
        <v>54172</v>
      </c>
      <c r="AG123" s="992"/>
      <c r="AH123" s="992"/>
      <c r="AI123" s="992"/>
      <c r="AJ123" s="993"/>
      <c r="AK123" s="994">
        <v>53534</v>
      </c>
      <c r="AL123" s="992"/>
      <c r="AM123" s="992"/>
      <c r="AN123" s="992"/>
      <c r="AO123" s="993"/>
      <c r="AP123" s="995">
        <v>0.5</v>
      </c>
      <c r="AQ123" s="996"/>
      <c r="AR123" s="996"/>
      <c r="AS123" s="996"/>
      <c r="AT123" s="997"/>
      <c r="AU123" s="1064" t="s">
        <v>449</v>
      </c>
      <c r="AV123" s="1065"/>
      <c r="AW123" s="1065"/>
      <c r="AX123" s="1065"/>
      <c r="AY123" s="1065"/>
      <c r="AZ123" s="1065"/>
      <c r="BA123" s="1065"/>
      <c r="BB123" s="1065"/>
      <c r="BC123" s="1065"/>
      <c r="BD123" s="1065"/>
      <c r="BE123" s="1065"/>
      <c r="BF123" s="1065"/>
      <c r="BG123" s="1065"/>
      <c r="BH123" s="1065"/>
      <c r="BI123" s="1065"/>
      <c r="BJ123" s="1065"/>
      <c r="BK123" s="1065"/>
      <c r="BL123" s="1065"/>
      <c r="BM123" s="1065"/>
      <c r="BN123" s="1065"/>
      <c r="BO123" s="1065"/>
      <c r="BP123" s="1066"/>
      <c r="BQ123" s="1059">
        <v>56.1</v>
      </c>
      <c r="BR123" s="1060"/>
      <c r="BS123" s="1060"/>
      <c r="BT123" s="1060"/>
      <c r="BU123" s="1060"/>
      <c r="BV123" s="1060">
        <v>50.8</v>
      </c>
      <c r="BW123" s="1060"/>
      <c r="BX123" s="1060"/>
      <c r="BY123" s="1060"/>
      <c r="BZ123" s="1060"/>
      <c r="CA123" s="1060">
        <v>53.3</v>
      </c>
      <c r="CB123" s="1060"/>
      <c r="CC123" s="1060"/>
      <c r="CD123" s="1060"/>
      <c r="CE123" s="1060"/>
      <c r="CF123" s="1061"/>
      <c r="CG123" s="1062"/>
      <c r="CH123" s="1062"/>
      <c r="CI123" s="1062"/>
      <c r="CJ123" s="1063"/>
      <c r="CK123" s="1049"/>
      <c r="CL123" s="1050"/>
      <c r="CM123" s="1050"/>
      <c r="CN123" s="1050"/>
      <c r="CO123" s="1051"/>
      <c r="CP123" s="1040" t="s">
        <v>450</v>
      </c>
      <c r="CQ123" s="1041"/>
      <c r="CR123" s="1041"/>
      <c r="CS123" s="1041"/>
      <c r="CT123" s="1041"/>
      <c r="CU123" s="1041"/>
      <c r="CV123" s="1041"/>
      <c r="CW123" s="1041"/>
      <c r="CX123" s="1041"/>
      <c r="CY123" s="1041"/>
      <c r="CZ123" s="1041"/>
      <c r="DA123" s="1041"/>
      <c r="DB123" s="1041"/>
      <c r="DC123" s="1041"/>
      <c r="DD123" s="1041"/>
      <c r="DE123" s="1041"/>
      <c r="DF123" s="1042"/>
      <c r="DG123" s="991" t="s">
        <v>451</v>
      </c>
      <c r="DH123" s="992"/>
      <c r="DI123" s="992"/>
      <c r="DJ123" s="992"/>
      <c r="DK123" s="993"/>
      <c r="DL123" s="994" t="s">
        <v>451</v>
      </c>
      <c r="DM123" s="992"/>
      <c r="DN123" s="992"/>
      <c r="DO123" s="992"/>
      <c r="DP123" s="993"/>
      <c r="DQ123" s="994" t="s">
        <v>451</v>
      </c>
      <c r="DR123" s="992"/>
      <c r="DS123" s="992"/>
      <c r="DT123" s="992"/>
      <c r="DU123" s="993"/>
      <c r="DV123" s="995" t="s">
        <v>451</v>
      </c>
      <c r="DW123" s="996"/>
      <c r="DX123" s="996"/>
      <c r="DY123" s="996"/>
      <c r="DZ123" s="997"/>
    </row>
    <row r="124" spans="1:130" s="197" customFormat="1" ht="26.25" customHeight="1" x14ac:dyDescent="0.15">
      <c r="A124" s="1008"/>
      <c r="B124" s="979"/>
      <c r="C124" s="949" t="s">
        <v>435</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451</v>
      </c>
      <c r="AB124" s="992"/>
      <c r="AC124" s="992"/>
      <c r="AD124" s="992"/>
      <c r="AE124" s="993"/>
      <c r="AF124" s="994" t="s">
        <v>451</v>
      </c>
      <c r="AG124" s="992"/>
      <c r="AH124" s="992"/>
      <c r="AI124" s="992"/>
      <c r="AJ124" s="993"/>
      <c r="AK124" s="994" t="s">
        <v>451</v>
      </c>
      <c r="AL124" s="992"/>
      <c r="AM124" s="992"/>
      <c r="AN124" s="992"/>
      <c r="AO124" s="993"/>
      <c r="AP124" s="995" t="s">
        <v>451</v>
      </c>
      <c r="AQ124" s="996"/>
      <c r="AR124" s="996"/>
      <c r="AS124" s="996"/>
      <c r="AT124" s="9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2"/>
      <c r="CL124" s="1052"/>
      <c r="CM124" s="1052"/>
      <c r="CN124" s="1052"/>
      <c r="CO124" s="1053"/>
      <c r="CP124" s="1040" t="s">
        <v>452</v>
      </c>
      <c r="CQ124" s="1041"/>
      <c r="CR124" s="1041"/>
      <c r="CS124" s="1041"/>
      <c r="CT124" s="1041"/>
      <c r="CU124" s="1041"/>
      <c r="CV124" s="1041"/>
      <c r="CW124" s="1041"/>
      <c r="CX124" s="1041"/>
      <c r="CY124" s="1041"/>
      <c r="CZ124" s="1041"/>
      <c r="DA124" s="1041"/>
      <c r="DB124" s="1041"/>
      <c r="DC124" s="1041"/>
      <c r="DD124" s="1041"/>
      <c r="DE124" s="1041"/>
      <c r="DF124" s="1042"/>
      <c r="DG124" s="1030" t="s">
        <v>451</v>
      </c>
      <c r="DH124" s="1031"/>
      <c r="DI124" s="1031"/>
      <c r="DJ124" s="1031"/>
      <c r="DK124" s="1032"/>
      <c r="DL124" s="1033" t="s">
        <v>451</v>
      </c>
      <c r="DM124" s="1031"/>
      <c r="DN124" s="1031"/>
      <c r="DO124" s="1031"/>
      <c r="DP124" s="1032"/>
      <c r="DQ124" s="1033" t="s">
        <v>451</v>
      </c>
      <c r="DR124" s="1031"/>
      <c r="DS124" s="1031"/>
      <c r="DT124" s="1031"/>
      <c r="DU124" s="1032"/>
      <c r="DV124" s="1034" t="s">
        <v>451</v>
      </c>
      <c r="DW124" s="1035"/>
      <c r="DX124" s="1035"/>
      <c r="DY124" s="1035"/>
      <c r="DZ124" s="1036"/>
    </row>
    <row r="125" spans="1:130" s="197" customFormat="1" ht="26.25" customHeight="1" thickBot="1" x14ac:dyDescent="0.2">
      <c r="A125" s="1008"/>
      <c r="B125" s="979"/>
      <c r="C125" s="949" t="s">
        <v>437</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451</v>
      </c>
      <c r="AB125" s="992"/>
      <c r="AC125" s="992"/>
      <c r="AD125" s="992"/>
      <c r="AE125" s="993"/>
      <c r="AF125" s="994" t="s">
        <v>451</v>
      </c>
      <c r="AG125" s="992"/>
      <c r="AH125" s="992"/>
      <c r="AI125" s="992"/>
      <c r="AJ125" s="993"/>
      <c r="AK125" s="994" t="s">
        <v>451</v>
      </c>
      <c r="AL125" s="992"/>
      <c r="AM125" s="992"/>
      <c r="AN125" s="992"/>
      <c r="AO125" s="993"/>
      <c r="AP125" s="995" t="s">
        <v>451</v>
      </c>
      <c r="AQ125" s="996"/>
      <c r="AR125" s="996"/>
      <c r="AS125" s="996"/>
      <c r="AT125" s="9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7" t="s">
        <v>453</v>
      </c>
      <c r="CL125" s="1047"/>
      <c r="CM125" s="1047"/>
      <c r="CN125" s="1047"/>
      <c r="CO125" s="1048"/>
      <c r="CP125" s="973" t="s">
        <v>454</v>
      </c>
      <c r="CQ125" s="920"/>
      <c r="CR125" s="920"/>
      <c r="CS125" s="920"/>
      <c r="CT125" s="920"/>
      <c r="CU125" s="920"/>
      <c r="CV125" s="920"/>
      <c r="CW125" s="920"/>
      <c r="CX125" s="920"/>
      <c r="CY125" s="920"/>
      <c r="CZ125" s="920"/>
      <c r="DA125" s="920"/>
      <c r="DB125" s="920"/>
      <c r="DC125" s="920"/>
      <c r="DD125" s="920"/>
      <c r="DE125" s="920"/>
      <c r="DF125" s="921"/>
      <c r="DG125" s="959" t="s">
        <v>451</v>
      </c>
      <c r="DH125" s="960"/>
      <c r="DI125" s="960"/>
      <c r="DJ125" s="960"/>
      <c r="DK125" s="960"/>
      <c r="DL125" s="960" t="s">
        <v>451</v>
      </c>
      <c r="DM125" s="960"/>
      <c r="DN125" s="960"/>
      <c r="DO125" s="960"/>
      <c r="DP125" s="960"/>
      <c r="DQ125" s="960" t="s">
        <v>451</v>
      </c>
      <c r="DR125" s="960"/>
      <c r="DS125" s="960"/>
      <c r="DT125" s="960"/>
      <c r="DU125" s="960"/>
      <c r="DV125" s="961" t="s">
        <v>451</v>
      </c>
      <c r="DW125" s="961"/>
      <c r="DX125" s="961"/>
      <c r="DY125" s="961"/>
      <c r="DZ125" s="962"/>
    </row>
    <row r="126" spans="1:130" s="197" customFormat="1" ht="26.25" customHeight="1" x14ac:dyDescent="0.15">
      <c r="A126" s="1008"/>
      <c r="B126" s="979"/>
      <c r="C126" s="949" t="s">
        <v>440</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17708</v>
      </c>
      <c r="AB126" s="992"/>
      <c r="AC126" s="992"/>
      <c r="AD126" s="992"/>
      <c r="AE126" s="993"/>
      <c r="AF126" s="994">
        <v>57750</v>
      </c>
      <c r="AG126" s="992"/>
      <c r="AH126" s="992"/>
      <c r="AI126" s="992"/>
      <c r="AJ126" s="993"/>
      <c r="AK126" s="994">
        <v>33821</v>
      </c>
      <c r="AL126" s="992"/>
      <c r="AM126" s="992"/>
      <c r="AN126" s="992"/>
      <c r="AO126" s="993"/>
      <c r="AP126" s="995">
        <v>0.3</v>
      </c>
      <c r="AQ126" s="996"/>
      <c r="AR126" s="996"/>
      <c r="AS126" s="996"/>
      <c r="AT126" s="997"/>
      <c r="AU126" s="233"/>
      <c r="AV126" s="233"/>
      <c r="AW126" s="233"/>
      <c r="AX126" s="1069" t="s">
        <v>455</v>
      </c>
      <c r="AY126" s="1070"/>
      <c r="AZ126" s="1070"/>
      <c r="BA126" s="1070"/>
      <c r="BB126" s="1070"/>
      <c r="BC126" s="1070"/>
      <c r="BD126" s="1070"/>
      <c r="BE126" s="1071"/>
      <c r="BF126" s="1085" t="s">
        <v>456</v>
      </c>
      <c r="BG126" s="1070"/>
      <c r="BH126" s="1070"/>
      <c r="BI126" s="1070"/>
      <c r="BJ126" s="1070"/>
      <c r="BK126" s="1070"/>
      <c r="BL126" s="1071"/>
      <c r="BM126" s="1085" t="s">
        <v>457</v>
      </c>
      <c r="BN126" s="1070"/>
      <c r="BO126" s="1070"/>
      <c r="BP126" s="1070"/>
      <c r="BQ126" s="1070"/>
      <c r="BR126" s="1070"/>
      <c r="BS126" s="1071"/>
      <c r="BT126" s="1085" t="s">
        <v>458</v>
      </c>
      <c r="BU126" s="1070"/>
      <c r="BV126" s="1070"/>
      <c r="BW126" s="1070"/>
      <c r="BX126" s="1070"/>
      <c r="BY126" s="1070"/>
      <c r="BZ126" s="1086"/>
      <c r="CA126" s="233"/>
      <c r="CB126" s="233"/>
      <c r="CC126" s="233"/>
      <c r="CD126" s="234"/>
      <c r="CE126" s="234"/>
      <c r="CF126" s="234"/>
      <c r="CG126" s="231"/>
      <c r="CH126" s="231"/>
      <c r="CI126" s="231"/>
      <c r="CJ126" s="232"/>
      <c r="CK126" s="1050"/>
      <c r="CL126" s="1050"/>
      <c r="CM126" s="1050"/>
      <c r="CN126" s="1050"/>
      <c r="CO126" s="1051"/>
      <c r="CP126" s="982" t="s">
        <v>459</v>
      </c>
      <c r="CQ126" s="983"/>
      <c r="CR126" s="983"/>
      <c r="CS126" s="983"/>
      <c r="CT126" s="983"/>
      <c r="CU126" s="983"/>
      <c r="CV126" s="983"/>
      <c r="CW126" s="983"/>
      <c r="CX126" s="983"/>
      <c r="CY126" s="983"/>
      <c r="CZ126" s="983"/>
      <c r="DA126" s="983"/>
      <c r="DB126" s="983"/>
      <c r="DC126" s="983"/>
      <c r="DD126" s="983"/>
      <c r="DE126" s="983"/>
      <c r="DF126" s="984"/>
      <c r="DG126" s="952" t="s">
        <v>451</v>
      </c>
      <c r="DH126" s="953"/>
      <c r="DI126" s="953"/>
      <c r="DJ126" s="953"/>
      <c r="DK126" s="953"/>
      <c r="DL126" s="953" t="s">
        <v>451</v>
      </c>
      <c r="DM126" s="953"/>
      <c r="DN126" s="953"/>
      <c r="DO126" s="953"/>
      <c r="DP126" s="953"/>
      <c r="DQ126" s="953" t="s">
        <v>451</v>
      </c>
      <c r="DR126" s="953"/>
      <c r="DS126" s="953"/>
      <c r="DT126" s="953"/>
      <c r="DU126" s="953"/>
      <c r="DV126" s="954" t="s">
        <v>451</v>
      </c>
      <c r="DW126" s="954"/>
      <c r="DX126" s="954"/>
      <c r="DY126" s="954"/>
      <c r="DZ126" s="955"/>
    </row>
    <row r="127" spans="1:130" s="197" customFormat="1" ht="26.25" customHeight="1" thickBot="1" x14ac:dyDescent="0.2">
      <c r="A127" s="1009"/>
      <c r="B127" s="981"/>
      <c r="C127" s="1037" t="s">
        <v>460</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1">
        <v>7082</v>
      </c>
      <c r="AB127" s="992"/>
      <c r="AC127" s="992"/>
      <c r="AD127" s="992"/>
      <c r="AE127" s="993"/>
      <c r="AF127" s="994">
        <v>7092</v>
      </c>
      <c r="AG127" s="992"/>
      <c r="AH127" s="992"/>
      <c r="AI127" s="992"/>
      <c r="AJ127" s="993"/>
      <c r="AK127" s="994">
        <v>6759</v>
      </c>
      <c r="AL127" s="992"/>
      <c r="AM127" s="992"/>
      <c r="AN127" s="992"/>
      <c r="AO127" s="993"/>
      <c r="AP127" s="995">
        <v>0.1</v>
      </c>
      <c r="AQ127" s="996"/>
      <c r="AR127" s="996"/>
      <c r="AS127" s="996"/>
      <c r="AT127" s="997"/>
      <c r="AU127" s="233"/>
      <c r="AV127" s="233"/>
      <c r="AW127" s="233"/>
      <c r="AX127" s="919" t="s">
        <v>461</v>
      </c>
      <c r="AY127" s="920"/>
      <c r="AZ127" s="920"/>
      <c r="BA127" s="920"/>
      <c r="BB127" s="920"/>
      <c r="BC127" s="920"/>
      <c r="BD127" s="920"/>
      <c r="BE127" s="921"/>
      <c r="BF127" s="1074" t="s">
        <v>451</v>
      </c>
      <c r="BG127" s="1075"/>
      <c r="BH127" s="1075"/>
      <c r="BI127" s="1075"/>
      <c r="BJ127" s="1075"/>
      <c r="BK127" s="1075"/>
      <c r="BL127" s="1084"/>
      <c r="BM127" s="1074">
        <v>13.08</v>
      </c>
      <c r="BN127" s="1075"/>
      <c r="BO127" s="1075"/>
      <c r="BP127" s="1075"/>
      <c r="BQ127" s="1075"/>
      <c r="BR127" s="1075"/>
      <c r="BS127" s="1084"/>
      <c r="BT127" s="1074">
        <v>20</v>
      </c>
      <c r="BU127" s="1075"/>
      <c r="BV127" s="1075"/>
      <c r="BW127" s="1075"/>
      <c r="BX127" s="1075"/>
      <c r="BY127" s="1075"/>
      <c r="BZ127" s="1076"/>
      <c r="CA127" s="234"/>
      <c r="CB127" s="234"/>
      <c r="CC127" s="234"/>
      <c r="CD127" s="234"/>
      <c r="CE127" s="234"/>
      <c r="CF127" s="234"/>
      <c r="CG127" s="231"/>
      <c r="CH127" s="231"/>
      <c r="CI127" s="231"/>
      <c r="CJ127" s="232"/>
      <c r="CK127" s="1072"/>
      <c r="CL127" s="1072"/>
      <c r="CM127" s="1072"/>
      <c r="CN127" s="1072"/>
      <c r="CO127" s="1073"/>
      <c r="CP127" s="1077" t="s">
        <v>462</v>
      </c>
      <c r="CQ127" s="1078"/>
      <c r="CR127" s="1078"/>
      <c r="CS127" s="1078"/>
      <c r="CT127" s="1078"/>
      <c r="CU127" s="1078"/>
      <c r="CV127" s="1078"/>
      <c r="CW127" s="1078"/>
      <c r="CX127" s="1078"/>
      <c r="CY127" s="1078"/>
      <c r="CZ127" s="1078"/>
      <c r="DA127" s="1078"/>
      <c r="DB127" s="1078"/>
      <c r="DC127" s="1078"/>
      <c r="DD127" s="1078"/>
      <c r="DE127" s="1078"/>
      <c r="DF127" s="1079"/>
      <c r="DG127" s="1080" t="s">
        <v>463</v>
      </c>
      <c r="DH127" s="1081"/>
      <c r="DI127" s="1081"/>
      <c r="DJ127" s="1081"/>
      <c r="DK127" s="1081"/>
      <c r="DL127" s="1081" t="s">
        <v>464</v>
      </c>
      <c r="DM127" s="1081"/>
      <c r="DN127" s="1081"/>
      <c r="DO127" s="1081"/>
      <c r="DP127" s="1081"/>
      <c r="DQ127" s="1081" t="s">
        <v>464</v>
      </c>
      <c r="DR127" s="1081"/>
      <c r="DS127" s="1081"/>
      <c r="DT127" s="1081"/>
      <c r="DU127" s="1081"/>
      <c r="DV127" s="1082" t="s">
        <v>464</v>
      </c>
      <c r="DW127" s="1082"/>
      <c r="DX127" s="1082"/>
      <c r="DY127" s="1082"/>
      <c r="DZ127" s="1083"/>
    </row>
    <row r="128" spans="1:130" s="197" customFormat="1" ht="26.25" customHeight="1" x14ac:dyDescent="0.15">
      <c r="A128" s="1104" t="s">
        <v>465</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466</v>
      </c>
      <c r="X128" s="1106"/>
      <c r="Y128" s="1106"/>
      <c r="Z128" s="1107"/>
      <c r="AA128" s="1122">
        <v>214327</v>
      </c>
      <c r="AB128" s="1123"/>
      <c r="AC128" s="1123"/>
      <c r="AD128" s="1123"/>
      <c r="AE128" s="1124"/>
      <c r="AF128" s="1125">
        <v>239360</v>
      </c>
      <c r="AG128" s="1123"/>
      <c r="AH128" s="1123"/>
      <c r="AI128" s="1123"/>
      <c r="AJ128" s="1124"/>
      <c r="AK128" s="1125">
        <v>252607</v>
      </c>
      <c r="AL128" s="1123"/>
      <c r="AM128" s="1123"/>
      <c r="AN128" s="1123"/>
      <c r="AO128" s="1124"/>
      <c r="AP128" s="1126"/>
      <c r="AQ128" s="1127"/>
      <c r="AR128" s="1127"/>
      <c r="AS128" s="1127"/>
      <c r="AT128" s="1128"/>
      <c r="AU128" s="235"/>
      <c r="AV128" s="235"/>
      <c r="AW128" s="235"/>
      <c r="AX128" s="1087" t="s">
        <v>467</v>
      </c>
      <c r="AY128" s="983"/>
      <c r="AZ128" s="983"/>
      <c r="BA128" s="983"/>
      <c r="BB128" s="983"/>
      <c r="BC128" s="983"/>
      <c r="BD128" s="983"/>
      <c r="BE128" s="984"/>
      <c r="BF128" s="1099" t="s">
        <v>451</v>
      </c>
      <c r="BG128" s="1100"/>
      <c r="BH128" s="1100"/>
      <c r="BI128" s="1100"/>
      <c r="BJ128" s="1100"/>
      <c r="BK128" s="1100"/>
      <c r="BL128" s="1101"/>
      <c r="BM128" s="1099">
        <v>18.079999999999998</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3" t="s">
        <v>89</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3" t="s">
        <v>468</v>
      </c>
      <c r="X129" s="1094"/>
      <c r="Y129" s="1094"/>
      <c r="Z129" s="1095"/>
      <c r="AA129" s="991">
        <v>11689563</v>
      </c>
      <c r="AB129" s="992"/>
      <c r="AC129" s="992"/>
      <c r="AD129" s="992"/>
      <c r="AE129" s="993"/>
      <c r="AF129" s="994">
        <v>11750375</v>
      </c>
      <c r="AG129" s="992"/>
      <c r="AH129" s="992"/>
      <c r="AI129" s="992"/>
      <c r="AJ129" s="993"/>
      <c r="AK129" s="994">
        <v>11773533</v>
      </c>
      <c r="AL129" s="992"/>
      <c r="AM129" s="992"/>
      <c r="AN129" s="992"/>
      <c r="AO129" s="993"/>
      <c r="AP129" s="1096"/>
      <c r="AQ129" s="1097"/>
      <c r="AR129" s="1097"/>
      <c r="AS129" s="1097"/>
      <c r="AT129" s="1098"/>
      <c r="AU129" s="235"/>
      <c r="AV129" s="235"/>
      <c r="AW129" s="235"/>
      <c r="AX129" s="1087" t="s">
        <v>469</v>
      </c>
      <c r="AY129" s="983"/>
      <c r="AZ129" s="983"/>
      <c r="BA129" s="983"/>
      <c r="BB129" s="983"/>
      <c r="BC129" s="983"/>
      <c r="BD129" s="983"/>
      <c r="BE129" s="984"/>
      <c r="BF129" s="1088">
        <v>10.3</v>
      </c>
      <c r="BG129" s="1089"/>
      <c r="BH129" s="1089"/>
      <c r="BI129" s="1089"/>
      <c r="BJ129" s="1089"/>
      <c r="BK129" s="1089"/>
      <c r="BL129" s="1090"/>
      <c r="BM129" s="1088">
        <v>25</v>
      </c>
      <c r="BN129" s="1089"/>
      <c r="BO129" s="1089"/>
      <c r="BP129" s="1089"/>
      <c r="BQ129" s="1089"/>
      <c r="BR129" s="1089"/>
      <c r="BS129" s="1090"/>
      <c r="BT129" s="1088">
        <v>35</v>
      </c>
      <c r="BU129" s="1091"/>
      <c r="BV129" s="1091"/>
      <c r="BW129" s="1091"/>
      <c r="BX129" s="1091"/>
      <c r="BY129" s="1091"/>
      <c r="BZ129" s="109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3" t="s">
        <v>470</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3" t="s">
        <v>471</v>
      </c>
      <c r="X130" s="1094"/>
      <c r="Y130" s="1094"/>
      <c r="Z130" s="1095"/>
      <c r="AA130" s="991">
        <v>1388896</v>
      </c>
      <c r="AB130" s="992"/>
      <c r="AC130" s="992"/>
      <c r="AD130" s="992"/>
      <c r="AE130" s="993"/>
      <c r="AF130" s="994">
        <v>1489003</v>
      </c>
      <c r="AG130" s="992"/>
      <c r="AH130" s="992"/>
      <c r="AI130" s="992"/>
      <c r="AJ130" s="993"/>
      <c r="AK130" s="994">
        <v>1422460</v>
      </c>
      <c r="AL130" s="992"/>
      <c r="AM130" s="992"/>
      <c r="AN130" s="992"/>
      <c r="AO130" s="993"/>
      <c r="AP130" s="1096"/>
      <c r="AQ130" s="1097"/>
      <c r="AR130" s="1097"/>
      <c r="AS130" s="1097"/>
      <c r="AT130" s="1098"/>
      <c r="AU130" s="235"/>
      <c r="AV130" s="235"/>
      <c r="AW130" s="235"/>
      <c r="AX130" s="1146" t="s">
        <v>472</v>
      </c>
      <c r="AY130" s="1078"/>
      <c r="AZ130" s="1078"/>
      <c r="BA130" s="1078"/>
      <c r="BB130" s="1078"/>
      <c r="BC130" s="1078"/>
      <c r="BD130" s="1078"/>
      <c r="BE130" s="1079"/>
      <c r="BF130" s="1108">
        <v>53.3</v>
      </c>
      <c r="BG130" s="1109"/>
      <c r="BH130" s="1109"/>
      <c r="BI130" s="1109"/>
      <c r="BJ130" s="1109"/>
      <c r="BK130" s="1109"/>
      <c r="BL130" s="1110"/>
      <c r="BM130" s="1108">
        <v>350</v>
      </c>
      <c r="BN130" s="1109"/>
      <c r="BO130" s="1109"/>
      <c r="BP130" s="1109"/>
      <c r="BQ130" s="1109"/>
      <c r="BR130" s="1109"/>
      <c r="BS130" s="1110"/>
      <c r="BT130" s="1111"/>
      <c r="BU130" s="1112"/>
      <c r="BV130" s="1112"/>
      <c r="BW130" s="1112"/>
      <c r="BX130" s="1112"/>
      <c r="BY130" s="1112"/>
      <c r="BZ130" s="11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473</v>
      </c>
      <c r="X131" s="1117"/>
      <c r="Y131" s="1117"/>
      <c r="Z131" s="1118"/>
      <c r="AA131" s="1030">
        <v>10300667</v>
      </c>
      <c r="AB131" s="1031"/>
      <c r="AC131" s="1031"/>
      <c r="AD131" s="1031"/>
      <c r="AE131" s="1032"/>
      <c r="AF131" s="1033">
        <v>10261372</v>
      </c>
      <c r="AG131" s="1031"/>
      <c r="AH131" s="1031"/>
      <c r="AI131" s="1031"/>
      <c r="AJ131" s="1032"/>
      <c r="AK131" s="1033">
        <v>10351073</v>
      </c>
      <c r="AL131" s="1031"/>
      <c r="AM131" s="1031"/>
      <c r="AN131" s="1031"/>
      <c r="AO131" s="1032"/>
      <c r="AP131" s="1119"/>
      <c r="AQ131" s="1120"/>
      <c r="AR131" s="1120"/>
      <c r="AS131" s="1120"/>
      <c r="AT131" s="112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30" t="s">
        <v>474</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475</v>
      </c>
      <c r="W132" s="1134"/>
      <c r="X132" s="1134"/>
      <c r="Y132" s="1134"/>
      <c r="Z132" s="1135"/>
      <c r="AA132" s="1136">
        <v>10.826240670000001</v>
      </c>
      <c r="AB132" s="1137"/>
      <c r="AC132" s="1137"/>
      <c r="AD132" s="1137"/>
      <c r="AE132" s="1138"/>
      <c r="AF132" s="1139">
        <v>10.609731330000001</v>
      </c>
      <c r="AG132" s="1137"/>
      <c r="AH132" s="1137"/>
      <c r="AI132" s="1137"/>
      <c r="AJ132" s="1138"/>
      <c r="AK132" s="1139">
        <v>9.5132649530000002</v>
      </c>
      <c r="AL132" s="1137"/>
      <c r="AM132" s="1137"/>
      <c r="AN132" s="1137"/>
      <c r="AO132" s="1138"/>
      <c r="AP132" s="1020"/>
      <c r="AQ132" s="1021"/>
      <c r="AR132" s="1021"/>
      <c r="AS132" s="1021"/>
      <c r="AT132" s="114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476</v>
      </c>
      <c r="W133" s="1141"/>
      <c r="X133" s="1141"/>
      <c r="Y133" s="1141"/>
      <c r="Z133" s="1142"/>
      <c r="AA133" s="1143">
        <v>11.2</v>
      </c>
      <c r="AB133" s="1144"/>
      <c r="AC133" s="1144"/>
      <c r="AD133" s="1144"/>
      <c r="AE133" s="1145"/>
      <c r="AF133" s="1143">
        <v>10.9</v>
      </c>
      <c r="AG133" s="1144"/>
      <c r="AH133" s="1144"/>
      <c r="AI133" s="1144"/>
      <c r="AJ133" s="1145"/>
      <c r="AK133" s="1143">
        <v>10.3</v>
      </c>
      <c r="AL133" s="1144"/>
      <c r="AM133" s="1144"/>
      <c r="AN133" s="1144"/>
      <c r="AO133" s="1145"/>
      <c r="AP133" s="1061"/>
      <c r="AQ133" s="1062"/>
      <c r="AR133" s="1062"/>
      <c r="AS133" s="1062"/>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1" zoomScaleNormal="85" zoomScaleSheetLayoutView="55" workbookViewId="0">
      <selection activeCell="L50" sqref="L50"/>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50" t="s">
        <v>479</v>
      </c>
      <c r="L7" s="254"/>
      <c r="M7" s="255" t="s">
        <v>480</v>
      </c>
      <c r="N7" s="256"/>
    </row>
    <row r="8" spans="1:16" x14ac:dyDescent="0.15">
      <c r="A8" s="248"/>
      <c r="B8" s="244"/>
      <c r="C8" s="244"/>
      <c r="D8" s="244"/>
      <c r="E8" s="244"/>
      <c r="F8" s="244"/>
      <c r="G8" s="257"/>
      <c r="H8" s="258"/>
      <c r="I8" s="258"/>
      <c r="J8" s="259"/>
      <c r="K8" s="1151"/>
      <c r="L8" s="260" t="s">
        <v>481</v>
      </c>
      <c r="M8" s="261" t="s">
        <v>482</v>
      </c>
      <c r="N8" s="262" t="s">
        <v>483</v>
      </c>
    </row>
    <row r="9" spans="1:16" x14ac:dyDescent="0.15">
      <c r="A9" s="248"/>
      <c r="B9" s="244"/>
      <c r="C9" s="244"/>
      <c r="D9" s="244"/>
      <c r="E9" s="244"/>
      <c r="F9" s="244"/>
      <c r="G9" s="1152" t="s">
        <v>484</v>
      </c>
      <c r="H9" s="1153"/>
      <c r="I9" s="1153"/>
      <c r="J9" s="1154"/>
      <c r="K9" s="263">
        <v>2287021</v>
      </c>
      <c r="L9" s="264">
        <v>50373</v>
      </c>
      <c r="M9" s="265">
        <v>55347</v>
      </c>
      <c r="N9" s="266">
        <v>-9</v>
      </c>
    </row>
    <row r="10" spans="1:16" x14ac:dyDescent="0.15">
      <c r="A10" s="248"/>
      <c r="B10" s="244"/>
      <c r="C10" s="244"/>
      <c r="D10" s="244"/>
      <c r="E10" s="244"/>
      <c r="F10" s="244"/>
      <c r="G10" s="1152" t="s">
        <v>485</v>
      </c>
      <c r="H10" s="1153"/>
      <c r="I10" s="1153"/>
      <c r="J10" s="1154"/>
      <c r="K10" s="267">
        <v>264635</v>
      </c>
      <c r="L10" s="268">
        <v>5829</v>
      </c>
      <c r="M10" s="269">
        <v>5378</v>
      </c>
      <c r="N10" s="270">
        <v>8.4</v>
      </c>
    </row>
    <row r="11" spans="1:16" ht="13.5" customHeight="1" x14ac:dyDescent="0.15">
      <c r="A11" s="248"/>
      <c r="B11" s="244"/>
      <c r="C11" s="244"/>
      <c r="D11" s="244"/>
      <c r="E11" s="244"/>
      <c r="F11" s="244"/>
      <c r="G11" s="1152" t="s">
        <v>486</v>
      </c>
      <c r="H11" s="1153"/>
      <c r="I11" s="1153"/>
      <c r="J11" s="1154"/>
      <c r="K11" s="267">
        <v>468312</v>
      </c>
      <c r="L11" s="268">
        <v>10315</v>
      </c>
      <c r="M11" s="269">
        <v>7824</v>
      </c>
      <c r="N11" s="270">
        <v>31.8</v>
      </c>
    </row>
    <row r="12" spans="1:16" ht="13.5" customHeight="1" x14ac:dyDescent="0.15">
      <c r="A12" s="248"/>
      <c r="B12" s="244"/>
      <c r="C12" s="244"/>
      <c r="D12" s="244"/>
      <c r="E12" s="244"/>
      <c r="F12" s="244"/>
      <c r="G12" s="1152" t="s">
        <v>487</v>
      </c>
      <c r="H12" s="1153"/>
      <c r="I12" s="1153"/>
      <c r="J12" s="1154"/>
      <c r="K12" s="267">
        <v>360</v>
      </c>
      <c r="L12" s="268">
        <v>8</v>
      </c>
      <c r="M12" s="269">
        <v>137</v>
      </c>
      <c r="N12" s="270">
        <v>-94.2</v>
      </c>
    </row>
    <row r="13" spans="1:16" ht="13.5" customHeight="1" x14ac:dyDescent="0.15">
      <c r="A13" s="248"/>
      <c r="B13" s="244"/>
      <c r="C13" s="244"/>
      <c r="D13" s="244"/>
      <c r="E13" s="244"/>
      <c r="F13" s="244"/>
      <c r="G13" s="1152" t="s">
        <v>488</v>
      </c>
      <c r="H13" s="1153"/>
      <c r="I13" s="1153"/>
      <c r="J13" s="1154"/>
      <c r="K13" s="267" t="s">
        <v>489</v>
      </c>
      <c r="L13" s="268" t="s">
        <v>489</v>
      </c>
      <c r="M13" s="269">
        <v>6</v>
      </c>
      <c r="N13" s="270" t="s">
        <v>489</v>
      </c>
    </row>
    <row r="14" spans="1:16" ht="13.5" customHeight="1" x14ac:dyDescent="0.15">
      <c r="A14" s="248"/>
      <c r="B14" s="244"/>
      <c r="C14" s="244"/>
      <c r="D14" s="244"/>
      <c r="E14" s="244"/>
      <c r="F14" s="244"/>
      <c r="G14" s="1152" t="s">
        <v>490</v>
      </c>
      <c r="H14" s="1153"/>
      <c r="I14" s="1153"/>
      <c r="J14" s="1154"/>
      <c r="K14" s="267">
        <v>73333</v>
      </c>
      <c r="L14" s="268">
        <v>1615</v>
      </c>
      <c r="M14" s="269">
        <v>2598</v>
      </c>
      <c r="N14" s="270">
        <v>-37.799999999999997</v>
      </c>
    </row>
    <row r="15" spans="1:16" ht="13.5" customHeight="1" x14ac:dyDescent="0.15">
      <c r="A15" s="248"/>
      <c r="B15" s="244"/>
      <c r="C15" s="244"/>
      <c r="D15" s="244"/>
      <c r="E15" s="244"/>
      <c r="F15" s="244"/>
      <c r="G15" s="1152" t="s">
        <v>491</v>
      </c>
      <c r="H15" s="1153"/>
      <c r="I15" s="1153"/>
      <c r="J15" s="1154"/>
      <c r="K15" s="267">
        <v>121180</v>
      </c>
      <c r="L15" s="268">
        <v>2669</v>
      </c>
      <c r="M15" s="269">
        <v>1203</v>
      </c>
      <c r="N15" s="270">
        <v>121.9</v>
      </c>
    </row>
    <row r="16" spans="1:16" x14ac:dyDescent="0.15">
      <c r="A16" s="248"/>
      <c r="B16" s="244"/>
      <c r="C16" s="244"/>
      <c r="D16" s="244"/>
      <c r="E16" s="244"/>
      <c r="F16" s="244"/>
      <c r="G16" s="1155" t="s">
        <v>492</v>
      </c>
      <c r="H16" s="1156"/>
      <c r="I16" s="1156"/>
      <c r="J16" s="1157"/>
      <c r="K16" s="268">
        <v>-218018</v>
      </c>
      <c r="L16" s="268">
        <v>-4802</v>
      </c>
      <c r="M16" s="269">
        <v>-5188</v>
      </c>
      <c r="N16" s="270">
        <v>-7.4</v>
      </c>
    </row>
    <row r="17" spans="1:16" x14ac:dyDescent="0.15">
      <c r="A17" s="248"/>
      <c r="B17" s="244"/>
      <c r="C17" s="244"/>
      <c r="D17" s="244"/>
      <c r="E17" s="244"/>
      <c r="F17" s="244"/>
      <c r="G17" s="1155" t="s">
        <v>166</v>
      </c>
      <c r="H17" s="1156"/>
      <c r="I17" s="1156"/>
      <c r="J17" s="1157"/>
      <c r="K17" s="268">
        <v>2996823</v>
      </c>
      <c r="L17" s="268">
        <v>66006</v>
      </c>
      <c r="M17" s="269">
        <v>67305</v>
      </c>
      <c r="N17" s="270">
        <v>-1.9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47" t="s">
        <v>497</v>
      </c>
      <c r="H21" s="1148"/>
      <c r="I21" s="1148"/>
      <c r="J21" s="1149"/>
      <c r="K21" s="280">
        <v>5.37</v>
      </c>
      <c r="L21" s="281">
        <v>6.27</v>
      </c>
      <c r="M21" s="282">
        <v>-0.9</v>
      </c>
      <c r="N21" s="249"/>
      <c r="O21" s="283"/>
      <c r="P21" s="279"/>
    </row>
    <row r="22" spans="1:16" s="284" customFormat="1" x14ac:dyDescent="0.15">
      <c r="A22" s="279"/>
      <c r="B22" s="249"/>
      <c r="C22" s="249"/>
      <c r="D22" s="249"/>
      <c r="E22" s="249"/>
      <c r="F22" s="249"/>
      <c r="G22" s="1147" t="s">
        <v>498</v>
      </c>
      <c r="H22" s="1148"/>
      <c r="I22" s="1148"/>
      <c r="J22" s="1149"/>
      <c r="K22" s="285">
        <v>98.8</v>
      </c>
      <c r="L22" s="286">
        <v>97.2</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50" t="s">
        <v>479</v>
      </c>
      <c r="L30" s="254"/>
      <c r="M30" s="255" t="s">
        <v>480</v>
      </c>
      <c r="N30" s="256"/>
    </row>
    <row r="31" spans="1:16" x14ac:dyDescent="0.15">
      <c r="A31" s="248"/>
      <c r="B31" s="244"/>
      <c r="C31" s="244"/>
      <c r="D31" s="244"/>
      <c r="E31" s="244"/>
      <c r="F31" s="244"/>
      <c r="G31" s="257"/>
      <c r="H31" s="258"/>
      <c r="I31" s="258"/>
      <c r="J31" s="259"/>
      <c r="K31" s="1151"/>
      <c r="L31" s="260" t="s">
        <v>481</v>
      </c>
      <c r="M31" s="261" t="s">
        <v>482</v>
      </c>
      <c r="N31" s="262" t="s">
        <v>483</v>
      </c>
    </row>
    <row r="32" spans="1:16" ht="27" customHeight="1" x14ac:dyDescent="0.15">
      <c r="A32" s="248"/>
      <c r="B32" s="244"/>
      <c r="C32" s="244"/>
      <c r="D32" s="244"/>
      <c r="E32" s="244"/>
      <c r="F32" s="244"/>
      <c r="G32" s="1163" t="s">
        <v>502</v>
      </c>
      <c r="H32" s="1164"/>
      <c r="I32" s="1164"/>
      <c r="J32" s="1165"/>
      <c r="K32" s="294">
        <v>2033233</v>
      </c>
      <c r="L32" s="294">
        <v>44783</v>
      </c>
      <c r="M32" s="295">
        <v>29478</v>
      </c>
      <c r="N32" s="296">
        <v>51.9</v>
      </c>
    </row>
    <row r="33" spans="1:16" ht="13.5" customHeight="1" x14ac:dyDescent="0.15">
      <c r="A33" s="248"/>
      <c r="B33" s="244"/>
      <c r="C33" s="244"/>
      <c r="D33" s="244"/>
      <c r="E33" s="244"/>
      <c r="F33" s="244"/>
      <c r="G33" s="1163" t="s">
        <v>503</v>
      </c>
      <c r="H33" s="1164"/>
      <c r="I33" s="1164"/>
      <c r="J33" s="1165"/>
      <c r="K33" s="294" t="s">
        <v>489</v>
      </c>
      <c r="L33" s="294" t="s">
        <v>489</v>
      </c>
      <c r="M33" s="295" t="s">
        <v>489</v>
      </c>
      <c r="N33" s="296" t="s">
        <v>489</v>
      </c>
    </row>
    <row r="34" spans="1:16" ht="27" customHeight="1" x14ac:dyDescent="0.15">
      <c r="A34" s="248"/>
      <c r="B34" s="244"/>
      <c r="C34" s="244"/>
      <c r="D34" s="244"/>
      <c r="E34" s="244"/>
      <c r="F34" s="244"/>
      <c r="G34" s="1163" t="s">
        <v>504</v>
      </c>
      <c r="H34" s="1164"/>
      <c r="I34" s="1164"/>
      <c r="J34" s="1165"/>
      <c r="K34" s="294" t="s">
        <v>489</v>
      </c>
      <c r="L34" s="294" t="s">
        <v>489</v>
      </c>
      <c r="M34" s="295" t="s">
        <v>489</v>
      </c>
      <c r="N34" s="296" t="s">
        <v>489</v>
      </c>
    </row>
    <row r="35" spans="1:16" ht="27" customHeight="1" x14ac:dyDescent="0.15">
      <c r="A35" s="248"/>
      <c r="B35" s="244"/>
      <c r="C35" s="244"/>
      <c r="D35" s="244"/>
      <c r="E35" s="244"/>
      <c r="F35" s="244"/>
      <c r="G35" s="1163" t="s">
        <v>505</v>
      </c>
      <c r="H35" s="1164"/>
      <c r="I35" s="1164"/>
      <c r="J35" s="1165"/>
      <c r="K35" s="294">
        <v>404006</v>
      </c>
      <c r="L35" s="294">
        <v>8898</v>
      </c>
      <c r="M35" s="295">
        <v>9466</v>
      </c>
      <c r="N35" s="296">
        <v>-6</v>
      </c>
    </row>
    <row r="36" spans="1:16" ht="27" customHeight="1" x14ac:dyDescent="0.15">
      <c r="A36" s="248"/>
      <c r="B36" s="244"/>
      <c r="C36" s="244"/>
      <c r="D36" s="244"/>
      <c r="E36" s="244"/>
      <c r="F36" s="244"/>
      <c r="G36" s="1163" t="s">
        <v>506</v>
      </c>
      <c r="H36" s="1164"/>
      <c r="I36" s="1164"/>
      <c r="J36" s="1165"/>
      <c r="K36" s="294">
        <v>125836</v>
      </c>
      <c r="L36" s="294">
        <v>2772</v>
      </c>
      <c r="M36" s="295">
        <v>2568</v>
      </c>
      <c r="N36" s="296">
        <v>7.9</v>
      </c>
    </row>
    <row r="37" spans="1:16" ht="13.5" customHeight="1" x14ac:dyDescent="0.15">
      <c r="A37" s="248"/>
      <c r="B37" s="244"/>
      <c r="C37" s="244"/>
      <c r="D37" s="244"/>
      <c r="E37" s="244"/>
      <c r="F37" s="244"/>
      <c r="G37" s="1163" t="s">
        <v>507</v>
      </c>
      <c r="H37" s="1164"/>
      <c r="I37" s="1164"/>
      <c r="J37" s="1165"/>
      <c r="K37" s="294">
        <v>96579</v>
      </c>
      <c r="L37" s="294">
        <v>2127</v>
      </c>
      <c r="M37" s="295">
        <v>1267</v>
      </c>
      <c r="N37" s="296">
        <v>67.900000000000006</v>
      </c>
    </row>
    <row r="38" spans="1:16" ht="27" customHeight="1" x14ac:dyDescent="0.15">
      <c r="A38" s="248"/>
      <c r="B38" s="244"/>
      <c r="C38" s="244"/>
      <c r="D38" s="244"/>
      <c r="E38" s="244"/>
      <c r="F38" s="244"/>
      <c r="G38" s="1166" t="s">
        <v>508</v>
      </c>
      <c r="H38" s="1167"/>
      <c r="I38" s="1167"/>
      <c r="J38" s="1168"/>
      <c r="K38" s="297">
        <v>138</v>
      </c>
      <c r="L38" s="297">
        <v>3</v>
      </c>
      <c r="M38" s="298">
        <v>1</v>
      </c>
      <c r="N38" s="299">
        <v>200</v>
      </c>
      <c r="O38" s="293"/>
    </row>
    <row r="39" spans="1:16" x14ac:dyDescent="0.15">
      <c r="A39" s="248"/>
      <c r="B39" s="244"/>
      <c r="C39" s="244"/>
      <c r="D39" s="244"/>
      <c r="E39" s="244"/>
      <c r="F39" s="244"/>
      <c r="G39" s="1166" t="s">
        <v>509</v>
      </c>
      <c r="H39" s="1167"/>
      <c r="I39" s="1167"/>
      <c r="J39" s="1168"/>
      <c r="K39" s="300">
        <v>-252607</v>
      </c>
      <c r="L39" s="300">
        <v>-5564</v>
      </c>
      <c r="M39" s="301">
        <v>-3176</v>
      </c>
      <c r="N39" s="302">
        <v>75.2</v>
      </c>
      <c r="O39" s="293"/>
    </row>
    <row r="40" spans="1:16" ht="27" customHeight="1" x14ac:dyDescent="0.15">
      <c r="A40" s="248"/>
      <c r="B40" s="244"/>
      <c r="C40" s="244"/>
      <c r="D40" s="244"/>
      <c r="E40" s="244"/>
      <c r="F40" s="244"/>
      <c r="G40" s="1163" t="s">
        <v>510</v>
      </c>
      <c r="H40" s="1164"/>
      <c r="I40" s="1164"/>
      <c r="J40" s="1165"/>
      <c r="K40" s="300">
        <v>-1422460</v>
      </c>
      <c r="L40" s="300">
        <v>-31330</v>
      </c>
      <c r="M40" s="301">
        <v>-27766</v>
      </c>
      <c r="N40" s="302">
        <v>12.8</v>
      </c>
      <c r="O40" s="293"/>
    </row>
    <row r="41" spans="1:16" x14ac:dyDescent="0.15">
      <c r="A41" s="248"/>
      <c r="B41" s="244"/>
      <c r="C41" s="244"/>
      <c r="D41" s="244"/>
      <c r="E41" s="244"/>
      <c r="F41" s="244"/>
      <c r="G41" s="1169" t="s">
        <v>277</v>
      </c>
      <c r="H41" s="1170"/>
      <c r="I41" s="1170"/>
      <c r="J41" s="1171"/>
      <c r="K41" s="294">
        <v>984725</v>
      </c>
      <c r="L41" s="300">
        <v>21689</v>
      </c>
      <c r="M41" s="301">
        <v>11838</v>
      </c>
      <c r="N41" s="302">
        <v>83.2</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58" t="s">
        <v>479</v>
      </c>
      <c r="J49" s="1160" t="s">
        <v>514</v>
      </c>
      <c r="K49" s="1161"/>
      <c r="L49" s="1161"/>
      <c r="M49" s="1161"/>
      <c r="N49" s="1162"/>
    </row>
    <row r="50" spans="1:14" x14ac:dyDescent="0.15">
      <c r="A50" s="248"/>
      <c r="B50" s="244"/>
      <c r="C50" s="244"/>
      <c r="D50" s="244"/>
      <c r="E50" s="244"/>
      <c r="F50" s="244"/>
      <c r="G50" s="312"/>
      <c r="H50" s="313"/>
      <c r="I50" s="1159"/>
      <c r="J50" s="314" t="s">
        <v>515</v>
      </c>
      <c r="K50" s="315" t="s">
        <v>516</v>
      </c>
      <c r="L50" s="316" t="s">
        <v>517</v>
      </c>
      <c r="M50" s="317" t="s">
        <v>518</v>
      </c>
      <c r="N50" s="318" t="s">
        <v>519</v>
      </c>
    </row>
    <row r="51" spans="1:14" x14ac:dyDescent="0.15">
      <c r="A51" s="248"/>
      <c r="B51" s="244"/>
      <c r="C51" s="244"/>
      <c r="D51" s="244"/>
      <c r="E51" s="244"/>
      <c r="F51" s="244"/>
      <c r="G51" s="310" t="s">
        <v>520</v>
      </c>
      <c r="H51" s="311"/>
      <c r="I51" s="319">
        <v>4112687</v>
      </c>
      <c r="J51" s="320">
        <v>90262</v>
      </c>
      <c r="K51" s="321">
        <v>54.5</v>
      </c>
      <c r="L51" s="322">
        <v>42839</v>
      </c>
      <c r="M51" s="323">
        <v>-13.3</v>
      </c>
      <c r="N51" s="324">
        <v>67.8</v>
      </c>
    </row>
    <row r="52" spans="1:14" x14ac:dyDescent="0.15">
      <c r="A52" s="248"/>
      <c r="B52" s="244"/>
      <c r="C52" s="244"/>
      <c r="D52" s="244"/>
      <c r="E52" s="244"/>
      <c r="F52" s="244"/>
      <c r="G52" s="325"/>
      <c r="H52" s="326" t="s">
        <v>521</v>
      </c>
      <c r="I52" s="327">
        <v>1706265</v>
      </c>
      <c r="J52" s="328">
        <v>37448</v>
      </c>
      <c r="K52" s="329">
        <v>4.3</v>
      </c>
      <c r="L52" s="330">
        <v>22027</v>
      </c>
      <c r="M52" s="331">
        <v>-17.100000000000001</v>
      </c>
      <c r="N52" s="332">
        <v>21.4</v>
      </c>
    </row>
    <row r="53" spans="1:14" x14ac:dyDescent="0.15">
      <c r="A53" s="248"/>
      <c r="B53" s="244"/>
      <c r="C53" s="244"/>
      <c r="D53" s="244"/>
      <c r="E53" s="244"/>
      <c r="F53" s="244"/>
      <c r="G53" s="310" t="s">
        <v>522</v>
      </c>
      <c r="H53" s="311"/>
      <c r="I53" s="319">
        <v>3468528</v>
      </c>
      <c r="J53" s="320">
        <v>76288</v>
      </c>
      <c r="K53" s="321">
        <v>-15.5</v>
      </c>
      <c r="L53" s="322">
        <v>46819</v>
      </c>
      <c r="M53" s="323">
        <v>9.3000000000000007</v>
      </c>
      <c r="N53" s="324">
        <v>-24.8</v>
      </c>
    </row>
    <row r="54" spans="1:14" x14ac:dyDescent="0.15">
      <c r="A54" s="248"/>
      <c r="B54" s="244"/>
      <c r="C54" s="244"/>
      <c r="D54" s="244"/>
      <c r="E54" s="244"/>
      <c r="F54" s="244"/>
      <c r="G54" s="325"/>
      <c r="H54" s="326" t="s">
        <v>521</v>
      </c>
      <c r="I54" s="327">
        <v>1875681</v>
      </c>
      <c r="J54" s="328">
        <v>41255</v>
      </c>
      <c r="K54" s="329">
        <v>10.199999999999999</v>
      </c>
      <c r="L54" s="330">
        <v>24121</v>
      </c>
      <c r="M54" s="331">
        <v>9.5</v>
      </c>
      <c r="N54" s="332">
        <v>0.7</v>
      </c>
    </row>
    <row r="55" spans="1:14" x14ac:dyDescent="0.15">
      <c r="A55" s="248"/>
      <c r="B55" s="244"/>
      <c r="C55" s="244"/>
      <c r="D55" s="244"/>
      <c r="E55" s="244"/>
      <c r="F55" s="244"/>
      <c r="G55" s="310" t="s">
        <v>523</v>
      </c>
      <c r="H55" s="311"/>
      <c r="I55" s="319">
        <v>4601424</v>
      </c>
      <c r="J55" s="320">
        <v>101164</v>
      </c>
      <c r="K55" s="321">
        <v>32.6</v>
      </c>
      <c r="L55" s="322">
        <v>53270</v>
      </c>
      <c r="M55" s="323">
        <v>13.8</v>
      </c>
      <c r="N55" s="324">
        <v>18.8</v>
      </c>
    </row>
    <row r="56" spans="1:14" x14ac:dyDescent="0.15">
      <c r="A56" s="248"/>
      <c r="B56" s="244"/>
      <c r="C56" s="244"/>
      <c r="D56" s="244"/>
      <c r="E56" s="244"/>
      <c r="F56" s="244"/>
      <c r="G56" s="325"/>
      <c r="H56" s="326" t="s">
        <v>521</v>
      </c>
      <c r="I56" s="327">
        <v>2445338</v>
      </c>
      <c r="J56" s="328">
        <v>53761</v>
      </c>
      <c r="K56" s="329">
        <v>30.3</v>
      </c>
      <c r="L56" s="330">
        <v>24316</v>
      </c>
      <c r="M56" s="331">
        <v>0.8</v>
      </c>
      <c r="N56" s="332">
        <v>29.5</v>
      </c>
    </row>
    <row r="57" spans="1:14" x14ac:dyDescent="0.15">
      <c r="A57" s="248"/>
      <c r="B57" s="244"/>
      <c r="C57" s="244"/>
      <c r="D57" s="244"/>
      <c r="E57" s="244"/>
      <c r="F57" s="244"/>
      <c r="G57" s="310" t="s">
        <v>524</v>
      </c>
      <c r="H57" s="311"/>
      <c r="I57" s="319">
        <v>3032779</v>
      </c>
      <c r="J57" s="320">
        <v>66815</v>
      </c>
      <c r="K57" s="321">
        <v>-34</v>
      </c>
      <c r="L57" s="322">
        <v>53292</v>
      </c>
      <c r="M57" s="323">
        <v>0</v>
      </c>
      <c r="N57" s="324">
        <v>-34</v>
      </c>
    </row>
    <row r="58" spans="1:14" x14ac:dyDescent="0.15">
      <c r="A58" s="248"/>
      <c r="B58" s="244"/>
      <c r="C58" s="244"/>
      <c r="D58" s="244"/>
      <c r="E58" s="244"/>
      <c r="F58" s="244"/>
      <c r="G58" s="325"/>
      <c r="H58" s="326" t="s">
        <v>521</v>
      </c>
      <c r="I58" s="327">
        <v>1811680</v>
      </c>
      <c r="J58" s="328">
        <v>39913</v>
      </c>
      <c r="K58" s="329">
        <v>-25.8</v>
      </c>
      <c r="L58" s="330">
        <v>28900</v>
      </c>
      <c r="M58" s="331">
        <v>18.899999999999999</v>
      </c>
      <c r="N58" s="332">
        <v>-44.7</v>
      </c>
    </row>
    <row r="59" spans="1:14" x14ac:dyDescent="0.15">
      <c r="A59" s="248"/>
      <c r="B59" s="244"/>
      <c r="C59" s="244"/>
      <c r="D59" s="244"/>
      <c r="E59" s="244"/>
      <c r="F59" s="244"/>
      <c r="G59" s="310" t="s">
        <v>525</v>
      </c>
      <c r="H59" s="311"/>
      <c r="I59" s="319">
        <v>2401102</v>
      </c>
      <c r="J59" s="320">
        <v>52885</v>
      </c>
      <c r="K59" s="321">
        <v>-20.8</v>
      </c>
      <c r="L59" s="322">
        <v>49919</v>
      </c>
      <c r="M59" s="323">
        <v>-6.3</v>
      </c>
      <c r="N59" s="324">
        <v>-14.5</v>
      </c>
    </row>
    <row r="60" spans="1:14" x14ac:dyDescent="0.15">
      <c r="A60" s="248"/>
      <c r="B60" s="244"/>
      <c r="C60" s="244"/>
      <c r="D60" s="244"/>
      <c r="E60" s="244"/>
      <c r="F60" s="244"/>
      <c r="G60" s="325"/>
      <c r="H60" s="326" t="s">
        <v>521</v>
      </c>
      <c r="I60" s="333">
        <v>1346528</v>
      </c>
      <c r="J60" s="328">
        <v>29658</v>
      </c>
      <c r="K60" s="329">
        <v>-25.7</v>
      </c>
      <c r="L60" s="330">
        <v>26398</v>
      </c>
      <c r="M60" s="331">
        <v>-8.6999999999999993</v>
      </c>
      <c r="N60" s="332">
        <v>-17</v>
      </c>
    </row>
    <row r="61" spans="1:14" x14ac:dyDescent="0.15">
      <c r="A61" s="248"/>
      <c r="B61" s="244"/>
      <c r="C61" s="244"/>
      <c r="D61" s="244"/>
      <c r="E61" s="244"/>
      <c r="F61" s="244"/>
      <c r="G61" s="310" t="s">
        <v>526</v>
      </c>
      <c r="H61" s="334"/>
      <c r="I61" s="335">
        <v>3523304</v>
      </c>
      <c r="J61" s="336">
        <v>77483</v>
      </c>
      <c r="K61" s="337">
        <v>3.4</v>
      </c>
      <c r="L61" s="338">
        <v>49228</v>
      </c>
      <c r="M61" s="339">
        <v>0.7</v>
      </c>
      <c r="N61" s="324">
        <v>2.7</v>
      </c>
    </row>
    <row r="62" spans="1:14" x14ac:dyDescent="0.15">
      <c r="A62" s="248"/>
      <c r="B62" s="244"/>
      <c r="C62" s="244"/>
      <c r="D62" s="244"/>
      <c r="E62" s="244"/>
      <c r="F62" s="244"/>
      <c r="G62" s="325"/>
      <c r="H62" s="326" t="s">
        <v>521</v>
      </c>
      <c r="I62" s="327">
        <v>1837098</v>
      </c>
      <c r="J62" s="328">
        <v>40407</v>
      </c>
      <c r="K62" s="329">
        <v>-1.3</v>
      </c>
      <c r="L62" s="330">
        <v>25152</v>
      </c>
      <c r="M62" s="331">
        <v>0.7</v>
      </c>
      <c r="N62" s="332">
        <v>-2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99" sqref="I9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72" t="s">
        <v>3</v>
      </c>
      <c r="D47" s="1172"/>
      <c r="E47" s="1173"/>
      <c r="F47" s="11">
        <v>5.81</v>
      </c>
      <c r="G47" s="12">
        <v>5.84</v>
      </c>
      <c r="H47" s="12">
        <v>5.85</v>
      </c>
      <c r="I47" s="12">
        <v>5.82</v>
      </c>
      <c r="J47" s="13">
        <v>5.81</v>
      </c>
    </row>
    <row r="48" spans="2:10" ht="57.75" customHeight="1" x14ac:dyDescent="0.15">
      <c r="B48" s="14"/>
      <c r="C48" s="1174" t="s">
        <v>4</v>
      </c>
      <c r="D48" s="1174"/>
      <c r="E48" s="1175"/>
      <c r="F48" s="15">
        <v>4.08</v>
      </c>
      <c r="G48" s="16">
        <v>3.16</v>
      </c>
      <c r="H48" s="16">
        <v>3.55</v>
      </c>
      <c r="I48" s="16">
        <v>2.2000000000000002</v>
      </c>
      <c r="J48" s="17">
        <v>3.33</v>
      </c>
    </row>
    <row r="49" spans="2:10" ht="57.75" customHeight="1" thickBot="1" x14ac:dyDescent="0.2">
      <c r="B49" s="18"/>
      <c r="C49" s="1176" t="s">
        <v>5</v>
      </c>
      <c r="D49" s="1176"/>
      <c r="E49" s="1177"/>
      <c r="F49" s="19">
        <v>0.35</v>
      </c>
      <c r="G49" s="20" t="s">
        <v>533</v>
      </c>
      <c r="H49" s="20">
        <v>0.39</v>
      </c>
      <c r="I49" s="20" t="s">
        <v>534</v>
      </c>
      <c r="J49" s="21">
        <v>1.1399999999999999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2017-04-26T01:46:59Z</cp:lastPrinted>
  <dcterms:created xsi:type="dcterms:W3CDTF">2017-02-15T14:58:31Z</dcterms:created>
  <dcterms:modified xsi:type="dcterms:W3CDTF">2017-05-09T02:25:24Z</dcterms:modified>
</cp:coreProperties>
</file>