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0" windowWidth="19065" windowHeight="13500"/>
  </bookViews>
  <sheets>
    <sheet name="内訳書" sheetId="1" r:id="rId1"/>
  </sheets>
  <definedNames>
    <definedName name="_xlnm.Print_Area" localSheetId="0">内訳書!$A$1:$K$57</definedName>
  </definedNames>
  <calcPr calcId="145621"/>
</workbook>
</file>

<file path=xl/calcChain.xml><?xml version="1.0" encoding="utf-8"?>
<calcChain xmlns="http://schemas.openxmlformats.org/spreadsheetml/2006/main">
  <c r="E5" i="1" l="1"/>
  <c r="J14" i="1"/>
  <c r="J53" i="1"/>
  <c r="K54" i="1"/>
  <c r="E54" i="1"/>
  <c r="K14" i="1" l="1"/>
  <c r="H54" i="1"/>
  <c r="G14" i="1" l="1"/>
  <c r="J15" i="1"/>
  <c r="G15" i="1"/>
  <c r="K15" i="1" s="1"/>
  <c r="K45" i="1" l="1"/>
  <c r="K47" i="1"/>
  <c r="K52" i="1"/>
  <c r="G53" i="1" l="1"/>
  <c r="J52" i="1"/>
  <c r="G52" i="1"/>
  <c r="J51" i="1"/>
  <c r="G51" i="1"/>
  <c r="J50" i="1"/>
  <c r="G50" i="1"/>
  <c r="J49" i="1"/>
  <c r="G49" i="1"/>
  <c r="K49" i="1" s="1"/>
  <c r="J48" i="1"/>
  <c r="G48" i="1"/>
  <c r="J47" i="1"/>
  <c r="G47" i="1"/>
  <c r="J46" i="1"/>
  <c r="G46" i="1"/>
  <c r="J45" i="1"/>
  <c r="G45" i="1"/>
  <c r="J44" i="1"/>
  <c r="G44" i="1"/>
  <c r="K44" i="1" s="1"/>
  <c r="J43" i="1"/>
  <c r="G43" i="1"/>
  <c r="J42" i="1"/>
  <c r="G42" i="1"/>
  <c r="J38" i="1"/>
  <c r="G38" i="1"/>
  <c r="J37" i="1"/>
  <c r="G37" i="1"/>
  <c r="J36" i="1"/>
  <c r="G36" i="1"/>
  <c r="J35" i="1"/>
  <c r="G35" i="1"/>
  <c r="J34" i="1"/>
  <c r="G34" i="1"/>
  <c r="J33" i="1"/>
  <c r="G33" i="1"/>
  <c r="J32" i="1"/>
  <c r="G32" i="1"/>
  <c r="J31" i="1"/>
  <c r="G31" i="1"/>
  <c r="J30" i="1"/>
  <c r="G30" i="1"/>
  <c r="K30" i="1" s="1"/>
  <c r="J29" i="1"/>
  <c r="G29" i="1"/>
  <c r="J28" i="1"/>
  <c r="G28" i="1"/>
  <c r="J41" i="1"/>
  <c r="G41" i="1"/>
  <c r="J27" i="1"/>
  <c r="G27" i="1"/>
  <c r="J40" i="1"/>
  <c r="G40" i="1"/>
  <c r="J26" i="1"/>
  <c r="G26" i="1"/>
  <c r="J39" i="1"/>
  <c r="G39" i="1"/>
  <c r="J25" i="1"/>
  <c r="G25" i="1"/>
  <c r="J24" i="1"/>
  <c r="G24" i="1"/>
  <c r="J23" i="1"/>
  <c r="G23" i="1"/>
  <c r="J22" i="1"/>
  <c r="G22" i="1"/>
  <c r="J21" i="1"/>
  <c r="G21" i="1"/>
  <c r="J20" i="1"/>
  <c r="G20" i="1"/>
  <c r="J19" i="1"/>
  <c r="G19" i="1"/>
  <c r="J18" i="1"/>
  <c r="G18" i="1"/>
  <c r="J17" i="1"/>
  <c r="G17" i="1"/>
  <c r="J16" i="1"/>
  <c r="G16" i="1"/>
  <c r="K17" i="1" l="1"/>
  <c r="K26" i="1"/>
  <c r="K28" i="1"/>
  <c r="K33" i="1"/>
  <c r="K36" i="1"/>
  <c r="K40" i="1"/>
  <c r="K41" i="1"/>
  <c r="K22" i="1"/>
  <c r="K39" i="1"/>
  <c r="K31" i="1"/>
  <c r="K32" i="1"/>
  <c r="K34" i="1"/>
  <c r="K37" i="1"/>
  <c r="K38" i="1"/>
  <c r="K19" i="1"/>
  <c r="K20" i="1"/>
  <c r="K51" i="1"/>
  <c r="K50" i="1"/>
  <c r="K43" i="1"/>
  <c r="K42" i="1"/>
  <c r="K35" i="1"/>
  <c r="K29" i="1"/>
  <c r="K27" i="1"/>
  <c r="K25" i="1"/>
  <c r="K24" i="1"/>
  <c r="K23" i="1"/>
  <c r="K21" i="1"/>
  <c r="J54" i="1"/>
  <c r="K18" i="1"/>
  <c r="K16" i="1"/>
  <c r="G54" i="1"/>
</calcChain>
</file>

<file path=xl/comments1.xml><?xml version="1.0" encoding="utf-8"?>
<comments xmlns="http://schemas.openxmlformats.org/spreadsheetml/2006/main">
  <authors>
    <author>作成者</author>
  </authors>
  <commentList>
    <comment ref="E7" authorId="0">
      <text>
        <r>
          <rPr>
            <b/>
            <sz val="9"/>
            <color indexed="81"/>
            <rFont val="ＭＳ ゴシック"/>
            <family val="3"/>
            <charset val="128"/>
          </rPr>
          <t>円未満の端数処理の方法は指定しません。
（告示文抜粋）
落札決定に当たっては、入札書に記載された金額に当該金額の100分の10に相当する額を加算した金額
（当該金額に1円未満の端数があるときは、その端数金額を切り捨てた金額）をもって落札価格とする
ので、入札参加者は、消費税等に係る課税事業者であるか免税事業者であるかを問わず、見積もった
契約金額の110分の100に相当する金額を入札書に記載すること。</t>
        </r>
      </text>
    </comment>
  </commentList>
</comments>
</file>

<file path=xl/sharedStrings.xml><?xml version="1.0" encoding="utf-8"?>
<sst xmlns="http://schemas.openxmlformats.org/spreadsheetml/2006/main" count="125" uniqueCount="87">
  <si>
    <t>円</t>
    <rPh sb="0" eb="1">
      <t>エン</t>
    </rPh>
    <phoneticPr fontId="2"/>
  </si>
  <si>
    <t>入札者</t>
    <rPh sb="0" eb="3">
      <t>ニュウサツシャ</t>
    </rPh>
    <phoneticPr fontId="2"/>
  </si>
  <si>
    <t>住所</t>
    <rPh sb="0" eb="2">
      <t>ジュウショ</t>
    </rPh>
    <phoneticPr fontId="2"/>
  </si>
  <si>
    <t>円(入札書記載金額)</t>
    <rPh sb="0" eb="1">
      <t>エン</t>
    </rPh>
    <rPh sb="2" eb="5">
      <t>ニュウサツショ</t>
    </rPh>
    <rPh sb="5" eb="7">
      <t>キサイ</t>
    </rPh>
    <rPh sb="7" eb="9">
      <t>キンガク</t>
    </rPh>
    <phoneticPr fontId="2"/>
  </si>
  <si>
    <t>氏名</t>
    <rPh sb="0" eb="2">
      <t>シメイ</t>
    </rPh>
    <phoneticPr fontId="2"/>
  </si>
  <si>
    <t>番号</t>
    <rPh sb="0" eb="2">
      <t>バンゴウ</t>
    </rPh>
    <phoneticPr fontId="2"/>
  </si>
  <si>
    <t>施設名</t>
    <rPh sb="0" eb="2">
      <t>シセツ</t>
    </rPh>
    <rPh sb="2" eb="3">
      <t>メイ</t>
    </rPh>
    <phoneticPr fontId="2"/>
  </si>
  <si>
    <t>基本料金</t>
    <rPh sb="0" eb="2">
      <t>キホン</t>
    </rPh>
    <rPh sb="2" eb="4">
      <t>リョウキン</t>
    </rPh>
    <phoneticPr fontId="2"/>
  </si>
  <si>
    <t>電力量料金</t>
    <rPh sb="0" eb="2">
      <t>デンリョク</t>
    </rPh>
    <rPh sb="2" eb="3">
      <t>リョウ</t>
    </rPh>
    <rPh sb="3" eb="5">
      <t>リョウキン</t>
    </rPh>
    <phoneticPr fontId="2"/>
  </si>
  <si>
    <t>合計</t>
    <rPh sb="0" eb="2">
      <t>ゴウケイ</t>
    </rPh>
    <phoneticPr fontId="2"/>
  </si>
  <si>
    <t>予定契約電力合計</t>
    <rPh sb="0" eb="2">
      <t>ヨテイ</t>
    </rPh>
    <rPh sb="2" eb="4">
      <t>ケイヤク</t>
    </rPh>
    <rPh sb="4" eb="6">
      <t>デンリョク</t>
    </rPh>
    <rPh sb="6" eb="8">
      <t>ゴウケイ</t>
    </rPh>
    <phoneticPr fontId="2"/>
  </si>
  <si>
    <t>基本料金単価（税込）</t>
    <rPh sb="0" eb="2">
      <t>キホン</t>
    </rPh>
    <rPh sb="2" eb="4">
      <t>リョウキン</t>
    </rPh>
    <rPh sb="4" eb="6">
      <t>タンカ</t>
    </rPh>
    <rPh sb="7" eb="9">
      <t>ゼイコ</t>
    </rPh>
    <phoneticPr fontId="2"/>
  </si>
  <si>
    <t>金額</t>
    <rPh sb="0" eb="2">
      <t>キンガク</t>
    </rPh>
    <phoneticPr fontId="2"/>
  </si>
  <si>
    <t>予定使用電力量合計</t>
    <rPh sb="0" eb="2">
      <t>ヨテイ</t>
    </rPh>
    <rPh sb="2" eb="4">
      <t>シヨウ</t>
    </rPh>
    <rPh sb="4" eb="6">
      <t>デンリョク</t>
    </rPh>
    <rPh sb="6" eb="7">
      <t>リョウ</t>
    </rPh>
    <rPh sb="7" eb="9">
      <t>ゴウケイ</t>
    </rPh>
    <phoneticPr fontId="2"/>
  </si>
  <si>
    <t>電力量料金単価</t>
    <rPh sb="0" eb="2">
      <t>デンリョク</t>
    </rPh>
    <rPh sb="2" eb="3">
      <t>リョウ</t>
    </rPh>
    <rPh sb="3" eb="5">
      <t>リョウキン</t>
    </rPh>
    <rPh sb="5" eb="7">
      <t>タンカ</t>
    </rPh>
    <phoneticPr fontId="2"/>
  </si>
  <si>
    <t>１２か月合計（kW）</t>
    <rPh sb="3" eb="4">
      <t>ツキ</t>
    </rPh>
    <rPh sb="4" eb="6">
      <t>ゴウケイ</t>
    </rPh>
    <phoneticPr fontId="2"/>
  </si>
  <si>
    <t>（円/kW・月）</t>
    <rPh sb="1" eb="2">
      <t>エン</t>
    </rPh>
    <rPh sb="6" eb="7">
      <t>ツキ</t>
    </rPh>
    <phoneticPr fontId="2"/>
  </si>
  <si>
    <t>（円）</t>
    <rPh sb="1" eb="2">
      <t>エン</t>
    </rPh>
    <phoneticPr fontId="2"/>
  </si>
  <si>
    <t>１２か月合計（kWｈ）</t>
    <rPh sb="3" eb="4">
      <t>ツキ</t>
    </rPh>
    <rPh sb="4" eb="6">
      <t>ゴウケイ</t>
    </rPh>
    <phoneticPr fontId="2"/>
  </si>
  <si>
    <t>（税込）（円/kWｈ）</t>
    <rPh sb="1" eb="3">
      <t>ゼイコ</t>
    </rPh>
    <rPh sb="5" eb="6">
      <t>エン</t>
    </rPh>
    <phoneticPr fontId="2"/>
  </si>
  <si>
    <t>(円）</t>
    <rPh sb="1" eb="2">
      <t>エン</t>
    </rPh>
    <phoneticPr fontId="2"/>
  </si>
  <si>
    <t>Ａ</t>
    <phoneticPr fontId="2"/>
  </si>
  <si>
    <t>Ｂ</t>
    <phoneticPr fontId="2"/>
  </si>
  <si>
    <t>Ｃ
＝Ａ×Ｂ</t>
    <phoneticPr fontId="2"/>
  </si>
  <si>
    <t>Ｄ</t>
    <phoneticPr fontId="2"/>
  </si>
  <si>
    <t>Ｅ</t>
    <phoneticPr fontId="2"/>
  </si>
  <si>
    <t>Ｆ＝Ｄ×Ｅ</t>
    <phoneticPr fontId="2"/>
  </si>
  <si>
    <t>Ｇ＝Ｃ＋Ｆ</t>
    <phoneticPr fontId="2"/>
  </si>
  <si>
    <t>業務用電力</t>
    <rPh sb="0" eb="3">
      <t>ギョウムヨウ</t>
    </rPh>
    <rPh sb="3" eb="5">
      <t>デンリョク</t>
    </rPh>
    <phoneticPr fontId="2"/>
  </si>
  <si>
    <t>木野コミュニティセンター</t>
  </si>
  <si>
    <t>総合福祉センター</t>
  </si>
  <si>
    <t>火葬場</t>
  </si>
  <si>
    <t>ふれあい交流館</t>
  </si>
  <si>
    <t>むつみ公園</t>
  </si>
  <si>
    <t>音更小学校</t>
  </si>
  <si>
    <t>下音更小学校</t>
  </si>
  <si>
    <t>下士幌小学校</t>
  </si>
  <si>
    <t>東士幌小学校</t>
  </si>
  <si>
    <t>旧豊田小学校</t>
    <rPh sb="0" eb="1">
      <t>キュウ</t>
    </rPh>
    <phoneticPr fontId="2"/>
  </si>
  <si>
    <t>東士狩小学校</t>
  </si>
  <si>
    <t>西中音更小学校</t>
  </si>
  <si>
    <t>木野東小学校</t>
  </si>
  <si>
    <t>柳町小学校</t>
  </si>
  <si>
    <t>緑陽台小学校</t>
  </si>
  <si>
    <t>鈴蘭小学校</t>
  </si>
  <si>
    <t>音更中学校</t>
  </si>
  <si>
    <t>下音更中学校</t>
  </si>
  <si>
    <t>駒場中学校</t>
  </si>
  <si>
    <t>緑南中学校</t>
  </si>
  <si>
    <t>共栄中学校</t>
  </si>
  <si>
    <t>農村環境改善センター</t>
  </si>
  <si>
    <t>図書館</t>
  </si>
  <si>
    <t>総合体育館</t>
  </si>
  <si>
    <t>温水プール</t>
    <rPh sb="0" eb="2">
      <t>オンスイ</t>
    </rPh>
    <phoneticPr fontId="3"/>
  </si>
  <si>
    <t>業務用ウィークエンド</t>
    <rPh sb="0" eb="3">
      <t>ギョウムヨウ</t>
    </rPh>
    <phoneticPr fontId="2"/>
  </si>
  <si>
    <t>平日</t>
    <rPh sb="0" eb="2">
      <t>ヘイジツ</t>
    </rPh>
    <phoneticPr fontId="2"/>
  </si>
  <si>
    <t>休日</t>
    <rPh sb="0" eb="2">
      <t>キュウジツ</t>
    </rPh>
    <phoneticPr fontId="2"/>
  </si>
  <si>
    <t>消防防災庁舎</t>
    <rPh sb="0" eb="2">
      <t>ショウボウ</t>
    </rPh>
    <rPh sb="2" eb="4">
      <t>ボウサイ</t>
    </rPh>
    <rPh sb="4" eb="6">
      <t>チョウシャ</t>
    </rPh>
    <phoneticPr fontId="3"/>
  </si>
  <si>
    <t>豊田浄水場</t>
    <rPh sb="0" eb="2">
      <t>トヨタ</t>
    </rPh>
    <rPh sb="2" eb="5">
      <t>ジョウスイジョウ</t>
    </rPh>
    <phoneticPr fontId="3"/>
  </si>
  <si>
    <t>高圧電力Ⅰ型</t>
    <rPh sb="0" eb="2">
      <t>コウアツ</t>
    </rPh>
    <rPh sb="2" eb="4">
      <t>デンリョク</t>
    </rPh>
    <rPh sb="5" eb="6">
      <t>ガタ</t>
    </rPh>
    <phoneticPr fontId="2"/>
  </si>
  <si>
    <t>十勝川温泉浄化センター</t>
    <rPh sb="0" eb="3">
      <t>トカチガワ</t>
    </rPh>
    <rPh sb="3" eb="5">
      <t>オンセン</t>
    </rPh>
    <rPh sb="5" eb="7">
      <t>ジョウカ</t>
    </rPh>
    <phoneticPr fontId="3"/>
  </si>
  <si>
    <t>木野汚水中継ポンプ場</t>
    <rPh sb="0" eb="2">
      <t>キノ</t>
    </rPh>
    <rPh sb="2" eb="4">
      <t>オスイ</t>
    </rPh>
    <rPh sb="4" eb="6">
      <t>チュウケイ</t>
    </rPh>
    <rPh sb="9" eb="10">
      <t>ジョウ</t>
    </rPh>
    <phoneticPr fontId="3"/>
  </si>
  <si>
    <t>高圧電力Ⅰ(時間帯別)</t>
    <rPh sb="0" eb="2">
      <t>コウアツ</t>
    </rPh>
    <rPh sb="2" eb="4">
      <t>デンリョク</t>
    </rPh>
    <rPh sb="6" eb="9">
      <t>ジカンタイ</t>
    </rPh>
    <rPh sb="9" eb="10">
      <t>ベツ</t>
    </rPh>
    <phoneticPr fontId="2"/>
  </si>
  <si>
    <t>昼間</t>
    <rPh sb="0" eb="2">
      <t>ヒルマ</t>
    </rPh>
    <phoneticPr fontId="2"/>
  </si>
  <si>
    <t>夜間</t>
    <rPh sb="0" eb="2">
      <t>ヤカン</t>
    </rPh>
    <phoneticPr fontId="2"/>
  </si>
  <si>
    <t>印</t>
    <rPh sb="0" eb="1">
      <t>イン</t>
    </rPh>
    <phoneticPr fontId="2"/>
  </si>
  <si>
    <t>算出内訳書</t>
    <rPh sb="0" eb="2">
      <t>サンシュツ</t>
    </rPh>
    <rPh sb="2" eb="5">
      <t>ウチワケショ</t>
    </rPh>
    <phoneticPr fontId="2"/>
  </si>
  <si>
    <t>注１　この算出内訳書は、入札書とともに提出すること。</t>
    <rPh sb="0" eb="1">
      <t>チュウ</t>
    </rPh>
    <rPh sb="5" eb="7">
      <t>サンシュツ</t>
    </rPh>
    <rPh sb="7" eb="10">
      <t>ウチワケショ</t>
    </rPh>
    <rPh sb="12" eb="14">
      <t>ニュウサツ</t>
    </rPh>
    <rPh sb="14" eb="15">
      <t>ショ</t>
    </rPh>
    <rPh sb="19" eb="21">
      <t>テイシュツ</t>
    </rPh>
    <phoneticPr fontId="2"/>
  </si>
  <si>
    <t>２　算出金額</t>
    <rPh sb="2" eb="4">
      <t>サンシュツ</t>
    </rPh>
    <rPh sb="4" eb="6">
      <t>キンガク</t>
    </rPh>
    <phoneticPr fontId="2"/>
  </si>
  <si>
    <t>３　算出内訳</t>
    <rPh sb="2" eb="4">
      <t>サンシュツ</t>
    </rPh>
    <rPh sb="4" eb="6">
      <t>ウチワケ</t>
    </rPh>
    <phoneticPr fontId="2"/>
  </si>
  <si>
    <t>税抜き算出金額</t>
    <rPh sb="0" eb="1">
      <t>ゼイ</t>
    </rPh>
    <rPh sb="1" eb="2">
      <t>ヌ</t>
    </rPh>
    <rPh sb="3" eb="5">
      <t>サンシュツ</t>
    </rPh>
    <rPh sb="5" eb="6">
      <t>キン</t>
    </rPh>
    <rPh sb="6" eb="7">
      <t>ガク</t>
    </rPh>
    <phoneticPr fontId="2"/>
  </si>
  <si>
    <t>税込み算出金額</t>
    <rPh sb="0" eb="2">
      <t>ゼイコ</t>
    </rPh>
    <rPh sb="3" eb="5">
      <t>サンシュツ</t>
    </rPh>
    <rPh sb="5" eb="7">
      <t>キンガク</t>
    </rPh>
    <phoneticPr fontId="2"/>
  </si>
  <si>
    <t>注３　算出に当たっては、各施設ごと合計Ｇで1円未満の端数は切り捨てること。</t>
    <rPh sb="0" eb="1">
      <t>チュウ</t>
    </rPh>
    <rPh sb="3" eb="5">
      <t>サンシュツ</t>
    </rPh>
    <rPh sb="6" eb="7">
      <t>ア</t>
    </rPh>
    <rPh sb="12" eb="13">
      <t>カク</t>
    </rPh>
    <rPh sb="13" eb="15">
      <t>シセツ</t>
    </rPh>
    <rPh sb="17" eb="19">
      <t>ゴウケイ</t>
    </rPh>
    <rPh sb="22" eb="23">
      <t>エン</t>
    </rPh>
    <rPh sb="23" eb="25">
      <t>ミマン</t>
    </rPh>
    <rPh sb="26" eb="28">
      <t>ハスウ</t>
    </rPh>
    <rPh sb="29" eb="30">
      <t>キ</t>
    </rPh>
    <rPh sb="31" eb="32">
      <t>ス</t>
    </rPh>
    <phoneticPr fontId="2"/>
  </si>
  <si>
    <t>音更町浄水場</t>
    <rPh sb="0" eb="2">
      <t>オトフケ</t>
    </rPh>
    <rPh sb="2" eb="3">
      <t>マチ</t>
    </rPh>
    <rPh sb="3" eb="5">
      <t>ジョウスイ</t>
    </rPh>
    <rPh sb="5" eb="6">
      <t>ジョウ</t>
    </rPh>
    <phoneticPr fontId="3"/>
  </si>
  <si>
    <t>注２　特に必要がある場合を除き、着色したセルのみ入力すること。</t>
    <rPh sb="0" eb="1">
      <t>チュウ</t>
    </rPh>
    <rPh sb="3" eb="4">
      <t>トク</t>
    </rPh>
    <rPh sb="5" eb="7">
      <t>ヒツヨウ</t>
    </rPh>
    <rPh sb="10" eb="12">
      <t>バアイ</t>
    </rPh>
    <rPh sb="13" eb="14">
      <t>ノゾ</t>
    </rPh>
    <rPh sb="16" eb="18">
      <t>チャクショク</t>
    </rPh>
    <rPh sb="24" eb="26">
      <t>ニュウリョク</t>
    </rPh>
    <phoneticPr fontId="2"/>
  </si>
  <si>
    <t>注４　税抜き積算金額は、入札書 に記載する金額と一致すること。</t>
    <rPh sb="0" eb="1">
      <t>チュウ</t>
    </rPh>
    <rPh sb="3" eb="5">
      <t>ゼイヌキ</t>
    </rPh>
    <rPh sb="6" eb="8">
      <t>セキサン</t>
    </rPh>
    <rPh sb="8" eb="10">
      <t>キンガク</t>
    </rPh>
    <rPh sb="12" eb="14">
      <t>ニュウサツ</t>
    </rPh>
    <rPh sb="14" eb="15">
      <t>ショ</t>
    </rPh>
    <rPh sb="17" eb="19">
      <t>キサイ</t>
    </rPh>
    <rPh sb="21" eb="23">
      <t>キンガク</t>
    </rPh>
    <rPh sb="24" eb="26">
      <t>イッチ</t>
    </rPh>
    <phoneticPr fontId="2"/>
  </si>
  <si>
    <t>１　件　　名</t>
    <rPh sb="2" eb="3">
      <t>ケン</t>
    </rPh>
    <rPh sb="5" eb="6">
      <t>メイ</t>
    </rPh>
    <phoneticPr fontId="2"/>
  </si>
  <si>
    <t>旧昭和小学校</t>
    <rPh sb="0" eb="1">
      <t>キュウ</t>
    </rPh>
    <phoneticPr fontId="2"/>
  </si>
  <si>
    <t>集団研修施設</t>
    <phoneticPr fontId="2"/>
  </si>
  <si>
    <t>文化センター</t>
    <phoneticPr fontId="2"/>
  </si>
  <si>
    <t>保健センター</t>
    <rPh sb="0" eb="2">
      <t>ホケン</t>
    </rPh>
    <phoneticPr fontId="2"/>
  </si>
  <si>
    <t>旧南中音更小学校</t>
    <rPh sb="0" eb="1">
      <t>キュウ</t>
    </rPh>
    <phoneticPr fontId="2"/>
  </si>
  <si>
    <t>注５　契約種別は、本町の区域におけるみなし小売電気事業者と契約していたときのものであること。</t>
    <rPh sb="0" eb="1">
      <t>チュウ</t>
    </rPh>
    <rPh sb="3" eb="5">
      <t>ケイヤク</t>
    </rPh>
    <rPh sb="5" eb="7">
      <t>シュベツ</t>
    </rPh>
    <rPh sb="9" eb="11">
      <t>ホンチョウ</t>
    </rPh>
    <rPh sb="12" eb="14">
      <t>クイキ</t>
    </rPh>
    <rPh sb="21" eb="23">
      <t>コウリ</t>
    </rPh>
    <rPh sb="23" eb="25">
      <t>デンキ</t>
    </rPh>
    <rPh sb="25" eb="28">
      <t>ジギョウシャ</t>
    </rPh>
    <rPh sb="29" eb="31">
      <t>ケイヤク</t>
    </rPh>
    <phoneticPr fontId="2"/>
  </si>
  <si>
    <t>(令和4年度分)</t>
    <rPh sb="1" eb="2">
      <t>レイ</t>
    </rPh>
    <rPh sb="2" eb="3">
      <t>ワ</t>
    </rPh>
    <rPh sb="4" eb="7">
      <t>ネンドブン</t>
    </rPh>
    <phoneticPr fontId="2"/>
  </si>
  <si>
    <t>共栄コミュニティセンター</t>
    <phoneticPr fontId="2"/>
  </si>
  <si>
    <t>音更町役場庁舎ほか３６施設で使用する電気の調達</t>
    <rPh sb="0" eb="3">
      <t>オトフケチョウ</t>
    </rPh>
    <rPh sb="3" eb="5">
      <t>ヤクバ</t>
    </rPh>
    <rPh sb="5" eb="7">
      <t>チョウシャ</t>
    </rPh>
    <rPh sb="11" eb="13">
      <t>シセツ</t>
    </rPh>
    <rPh sb="14" eb="16">
      <t>シヨウ</t>
    </rPh>
    <rPh sb="18" eb="20">
      <t>デンキ</t>
    </rPh>
    <rPh sb="21" eb="23">
      <t>チョウタツ</t>
    </rPh>
    <phoneticPr fontId="2"/>
  </si>
  <si>
    <t>音更町役場庁舎</t>
    <rPh sb="0" eb="3">
      <t>オトフケチョウ</t>
    </rPh>
    <rPh sb="3" eb="5">
      <t>ヤクバ</t>
    </rPh>
    <rPh sb="5" eb="7">
      <t>チョウシャ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</si>
</sst>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00_ ;[Red]\-#,##0.00\ "/>
  </numFmts>
  <fonts count="9">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9"/>
      <name val="ＭＳ 明朝"/>
      <family val="1"/>
      <charset val="128"/>
    </font>
    <font>
      <b/>
      <sz val="14"/>
      <name val="ＭＳ ゴシック"/>
      <family val="3"/>
      <charset val="128"/>
    </font>
    <font>
      <b/>
      <sz val="11"/>
      <name val="ＭＳ ゴシック"/>
      <family val="3"/>
      <charset val="128"/>
    </font>
    <font>
      <b/>
      <sz val="9"/>
      <color indexed="81"/>
      <name val="ＭＳ 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3" fontId="4" fillId="0" borderId="1" xfId="0" applyNumberFormat="1" applyFont="1" applyBorder="1" applyAlignment="1">
      <alignment vertical="center"/>
    </xf>
    <xf numFmtId="176" fontId="4" fillId="0" borderId="1" xfId="0" applyNumberFormat="1" applyFont="1" applyBorder="1" applyAlignment="1">
      <alignment vertical="center"/>
    </xf>
    <xf numFmtId="0" fontId="4" fillId="0" borderId="0" xfId="0" applyFont="1" applyAlignment="1">
      <alignment horizontal="right" vertical="center"/>
    </xf>
    <xf numFmtId="3" fontId="4" fillId="0" borderId="2" xfId="0" applyNumberFormat="1" applyFont="1" applyBorder="1" applyAlignment="1">
      <alignment vertical="center"/>
    </xf>
    <xf numFmtId="176" fontId="4" fillId="0" borderId="2" xfId="0" applyNumberFormat="1"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center" shrinkToFit="1"/>
    </xf>
    <xf numFmtId="38" fontId="4" fillId="0" borderId="4" xfId="1" applyFont="1" applyBorder="1" applyAlignment="1">
      <alignment horizontal="right" vertical="center" indent="1"/>
    </xf>
    <xf numFmtId="4" fontId="4" fillId="2" borderId="3" xfId="1" applyNumberFormat="1" applyFont="1" applyFill="1" applyBorder="1" applyAlignment="1">
      <alignment horizontal="right" vertical="center" indent="1"/>
    </xf>
    <xf numFmtId="177" fontId="4" fillId="0" borderId="3" xfId="1" applyNumberFormat="1" applyFont="1" applyBorder="1" applyAlignment="1">
      <alignment horizontal="right" vertical="center" indent="1"/>
    </xf>
    <xf numFmtId="38" fontId="4" fillId="0" borderId="11" xfId="1" applyFont="1" applyBorder="1" applyAlignment="1">
      <alignment horizontal="right" vertical="center" indent="1"/>
    </xf>
    <xf numFmtId="4" fontId="4" fillId="2" borderId="3" xfId="0" applyNumberFormat="1" applyFont="1" applyFill="1" applyBorder="1" applyAlignment="1">
      <alignment horizontal="right" vertical="center" indent="1"/>
    </xf>
    <xf numFmtId="177" fontId="4" fillId="0" borderId="4" xfId="1" applyNumberFormat="1" applyFont="1" applyBorder="1" applyAlignment="1">
      <alignment horizontal="right" vertical="center" indent="1"/>
    </xf>
    <xf numFmtId="38" fontId="4" fillId="0" borderId="10" xfId="1" applyFont="1" applyBorder="1" applyAlignment="1">
      <alignment horizontal="right" vertical="center" indent="1"/>
    </xf>
    <xf numFmtId="0" fontId="4" fillId="0" borderId="3" xfId="0" applyFont="1" applyBorder="1" applyAlignment="1">
      <alignment horizontal="center" vertical="center" shrinkToFit="1"/>
    </xf>
    <xf numFmtId="0" fontId="4" fillId="0" borderId="3" xfId="0" applyFont="1" applyFill="1" applyBorder="1" applyAlignment="1">
      <alignment horizontal="center" vertical="center"/>
    </xf>
    <xf numFmtId="38" fontId="4" fillId="0" borderId="3" xfId="1" applyFont="1" applyBorder="1" applyAlignment="1">
      <alignment horizontal="right" vertical="center" indent="1"/>
    </xf>
    <xf numFmtId="38" fontId="4" fillId="0" borderId="3" xfId="0" applyNumberFormat="1" applyFont="1" applyBorder="1" applyAlignment="1">
      <alignment horizontal="right" vertical="center" indent="1"/>
    </xf>
    <xf numFmtId="0" fontId="4" fillId="0" borderId="3" xfId="0" applyFont="1" applyBorder="1" applyAlignment="1">
      <alignment horizontal="right" vertical="center" indent="1"/>
    </xf>
    <xf numFmtId="38" fontId="4" fillId="0" borderId="12" xfId="1" applyFont="1" applyBorder="1" applyAlignment="1">
      <alignment horizontal="right" vertical="center" indent="1"/>
    </xf>
    <xf numFmtId="0" fontId="4" fillId="0" borderId="3" xfId="0" applyFont="1" applyFill="1" applyBorder="1" applyAlignment="1">
      <alignment vertical="center" shrinkToFit="1"/>
    </xf>
    <xf numFmtId="0" fontId="4" fillId="0" borderId="3" xfId="0" applyFont="1" applyBorder="1" applyAlignment="1">
      <alignment horizontal="center" vertical="center"/>
    </xf>
    <xf numFmtId="0" fontId="4" fillId="0" borderId="3" xfId="0" applyFont="1" applyBorder="1" applyAlignment="1">
      <alignment vertical="center" shrinkToFit="1"/>
    </xf>
    <xf numFmtId="0" fontId="6" fillId="0" borderId="0" xfId="0" applyFont="1" applyAlignment="1">
      <alignment horizontal="center" vertical="center"/>
    </xf>
    <xf numFmtId="0" fontId="4" fillId="0" borderId="1" xfId="0" applyFont="1" applyBorder="1" applyAlignment="1">
      <alignment horizontal="distributed" vertical="center"/>
    </xf>
    <xf numFmtId="0" fontId="7" fillId="0" borderId="2" xfId="0" applyFont="1" applyBorder="1" applyAlignment="1">
      <alignment horizontal="distributed"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3" xfId="0" applyFont="1" applyBorder="1" applyAlignment="1">
      <alignment vertical="center" shrinkToFit="1"/>
    </xf>
    <xf numFmtId="0" fontId="4" fillId="0" borderId="3" xfId="0" applyFont="1" applyFill="1" applyBorder="1" applyAlignment="1">
      <alignment horizontal="center" vertical="center"/>
    </xf>
    <xf numFmtId="0" fontId="4" fillId="0" borderId="3" xfId="0" applyFont="1" applyBorder="1" applyAlignment="1">
      <alignment horizontal="left" vertical="center" shrinkToFit="1"/>
    </xf>
    <xf numFmtId="38" fontId="4" fillId="0" borderId="5" xfId="1" applyFont="1" applyBorder="1" applyAlignment="1">
      <alignment horizontal="right" vertical="center" indent="1"/>
    </xf>
    <xf numFmtId="38" fontId="4" fillId="0" borderId="7" xfId="1" applyFont="1" applyBorder="1" applyAlignment="1">
      <alignment horizontal="right" vertical="center" indent="1"/>
    </xf>
    <xf numFmtId="4" fontId="4" fillId="2" borderId="5" xfId="1" applyNumberFormat="1" applyFont="1" applyFill="1" applyBorder="1" applyAlignment="1">
      <alignment horizontal="right" vertical="center" indent="1"/>
    </xf>
    <xf numFmtId="4" fontId="4" fillId="2" borderId="7" xfId="1" applyNumberFormat="1" applyFont="1" applyFill="1" applyBorder="1" applyAlignment="1">
      <alignment horizontal="right" vertical="center" indent="1"/>
    </xf>
    <xf numFmtId="0" fontId="4" fillId="0" borderId="3" xfId="0" applyFont="1" applyBorder="1" applyAlignment="1">
      <alignment horizontal="center" vertical="center"/>
    </xf>
    <xf numFmtId="38" fontId="4" fillId="0" borderId="16" xfId="1" applyFont="1" applyBorder="1" applyAlignment="1">
      <alignment horizontal="right" vertical="center" indent="1"/>
    </xf>
    <xf numFmtId="38" fontId="4" fillId="0" borderId="9" xfId="1" applyFont="1" applyBorder="1" applyAlignment="1">
      <alignment horizontal="right" vertical="center" indent="1"/>
    </xf>
    <xf numFmtId="177" fontId="4" fillId="0" borderId="5" xfId="1" applyNumberFormat="1" applyFont="1" applyBorder="1" applyAlignment="1">
      <alignment horizontal="right" vertical="center" indent="1"/>
    </xf>
    <xf numFmtId="177" fontId="4" fillId="0" borderId="7" xfId="1" applyNumberFormat="1" applyFont="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5"/>
  <sheetViews>
    <sheetView showZeros="0" tabSelected="1" view="pageBreakPreview" zoomScaleNormal="70" zoomScaleSheetLayoutView="100" workbookViewId="0">
      <selection activeCell="E64" sqref="E64"/>
    </sheetView>
  </sheetViews>
  <sheetFormatPr defaultRowHeight="13.5"/>
  <cols>
    <col min="1" max="1" width="4.625" style="1" bestFit="1" customWidth="1"/>
    <col min="2" max="2" width="22.375" style="1" bestFit="1" customWidth="1"/>
    <col min="3" max="3" width="20.625" style="1" bestFit="1" customWidth="1"/>
    <col min="4" max="4" width="10.25" style="1" customWidth="1"/>
    <col min="5" max="6" width="18.125" style="3" customWidth="1"/>
    <col min="7" max="7" width="21.25" style="3" customWidth="1"/>
    <col min="8" max="9" width="18.125" style="3" customWidth="1"/>
    <col min="10" max="10" width="21.25" style="3" customWidth="1"/>
    <col min="11" max="11" width="18.625" style="1" customWidth="1"/>
    <col min="12" max="12" width="0.75" style="1" customWidth="1"/>
    <col min="13" max="16384" width="9" style="1"/>
  </cols>
  <sheetData>
    <row r="1" spans="1:11" ht="17.25">
      <c r="B1" s="36" t="s">
        <v>66</v>
      </c>
      <c r="C1" s="36"/>
      <c r="D1" s="36"/>
      <c r="E1" s="36"/>
      <c r="F1" s="36"/>
      <c r="G1" s="36"/>
      <c r="H1" s="36"/>
      <c r="I1" s="36"/>
      <c r="J1" s="36"/>
      <c r="K1" s="36"/>
    </row>
    <row r="2" spans="1:11">
      <c r="K2" s="6" t="s">
        <v>83</v>
      </c>
    </row>
    <row r="3" spans="1:11">
      <c r="A3" s="1" t="s">
        <v>76</v>
      </c>
      <c r="C3" s="2" t="s">
        <v>85</v>
      </c>
      <c r="D3" s="3"/>
      <c r="H3" s="1"/>
    </row>
    <row r="4" spans="1:11">
      <c r="C4" s="3"/>
      <c r="D4" s="3"/>
    </row>
    <row r="5" spans="1:11">
      <c r="A5" s="1" t="s">
        <v>68</v>
      </c>
      <c r="C5" s="37" t="s">
        <v>71</v>
      </c>
      <c r="D5" s="37"/>
      <c r="E5" s="4">
        <f>+K54</f>
        <v>0</v>
      </c>
      <c r="F5" s="5" t="s">
        <v>0</v>
      </c>
      <c r="H5" s="6" t="s">
        <v>1</v>
      </c>
      <c r="I5" s="3" t="s">
        <v>2</v>
      </c>
    </row>
    <row r="6" spans="1:11">
      <c r="C6" s="3"/>
      <c r="D6" s="3"/>
      <c r="H6" s="1"/>
    </row>
    <row r="7" spans="1:11" ht="14.25" thickBot="1">
      <c r="C7" s="38" t="s">
        <v>70</v>
      </c>
      <c r="D7" s="38"/>
      <c r="E7" s="7"/>
      <c r="F7" s="8" t="s">
        <v>3</v>
      </c>
      <c r="I7" s="3" t="s">
        <v>4</v>
      </c>
      <c r="K7" s="3" t="s">
        <v>65</v>
      </c>
    </row>
    <row r="8" spans="1:11">
      <c r="D8" s="3"/>
    </row>
    <row r="9" spans="1:11" ht="14.25" thickBot="1">
      <c r="A9" s="1" t="s">
        <v>69</v>
      </c>
      <c r="D9" s="3"/>
    </row>
    <row r="10" spans="1:11">
      <c r="A10" s="39" t="s">
        <v>5</v>
      </c>
      <c r="B10" s="39" t="s">
        <v>6</v>
      </c>
      <c r="C10" s="39"/>
      <c r="D10" s="39"/>
      <c r="E10" s="40" t="s">
        <v>7</v>
      </c>
      <c r="F10" s="41"/>
      <c r="G10" s="42"/>
      <c r="H10" s="40" t="s">
        <v>8</v>
      </c>
      <c r="I10" s="41"/>
      <c r="J10" s="41"/>
      <c r="K10" s="43" t="s">
        <v>9</v>
      </c>
    </row>
    <row r="11" spans="1:11">
      <c r="A11" s="39"/>
      <c r="B11" s="39"/>
      <c r="C11" s="39"/>
      <c r="D11" s="39"/>
      <c r="E11" s="11" t="s">
        <v>10</v>
      </c>
      <c r="F11" s="11" t="s">
        <v>11</v>
      </c>
      <c r="G11" s="11" t="s">
        <v>12</v>
      </c>
      <c r="H11" s="11" t="s">
        <v>13</v>
      </c>
      <c r="I11" s="11" t="s">
        <v>14</v>
      </c>
      <c r="J11" s="12" t="s">
        <v>12</v>
      </c>
      <c r="K11" s="44"/>
    </row>
    <row r="12" spans="1:11">
      <c r="A12" s="39"/>
      <c r="B12" s="39"/>
      <c r="C12" s="39"/>
      <c r="D12" s="39"/>
      <c r="E12" s="13" t="s">
        <v>15</v>
      </c>
      <c r="F12" s="13" t="s">
        <v>16</v>
      </c>
      <c r="G12" s="13" t="s">
        <v>17</v>
      </c>
      <c r="H12" s="13" t="s">
        <v>18</v>
      </c>
      <c r="I12" s="13" t="s">
        <v>19</v>
      </c>
      <c r="J12" s="14" t="s">
        <v>20</v>
      </c>
      <c r="K12" s="15" t="s">
        <v>17</v>
      </c>
    </row>
    <row r="13" spans="1:11" ht="22.5">
      <c r="A13" s="39"/>
      <c r="B13" s="39"/>
      <c r="C13" s="39"/>
      <c r="D13" s="39"/>
      <c r="E13" s="9" t="s">
        <v>21</v>
      </c>
      <c r="F13" s="9" t="s">
        <v>22</v>
      </c>
      <c r="G13" s="16" t="s">
        <v>23</v>
      </c>
      <c r="H13" s="9" t="s">
        <v>24</v>
      </c>
      <c r="I13" s="9" t="s">
        <v>25</v>
      </c>
      <c r="J13" s="10" t="s">
        <v>26</v>
      </c>
      <c r="K13" s="17" t="s">
        <v>27</v>
      </c>
    </row>
    <row r="14" spans="1:11">
      <c r="A14" s="18">
        <v>1</v>
      </c>
      <c r="B14" s="19" t="s">
        <v>86</v>
      </c>
      <c r="C14" s="45" t="s">
        <v>28</v>
      </c>
      <c r="D14" s="45"/>
      <c r="E14" s="20">
        <v>6507</v>
      </c>
      <c r="F14" s="21"/>
      <c r="G14" s="22">
        <f>E14*F14</f>
        <v>0</v>
      </c>
      <c r="H14" s="23">
        <v>999209</v>
      </c>
      <c r="I14" s="24"/>
      <c r="J14" s="25">
        <f>H14*I14</f>
        <v>0</v>
      </c>
      <c r="K14" s="26">
        <f>ROUNDDOWN(G14+J14,0)</f>
        <v>0</v>
      </c>
    </row>
    <row r="15" spans="1:11">
      <c r="A15" s="34">
        <v>2</v>
      </c>
      <c r="B15" s="35" t="s">
        <v>84</v>
      </c>
      <c r="C15" s="45" t="s">
        <v>28</v>
      </c>
      <c r="D15" s="45"/>
      <c r="E15" s="20">
        <v>450</v>
      </c>
      <c r="F15" s="21"/>
      <c r="G15" s="22">
        <f t="shared" ref="G15" si="0">E15*F15</f>
        <v>0</v>
      </c>
      <c r="H15" s="23">
        <v>71567</v>
      </c>
      <c r="I15" s="24"/>
      <c r="J15" s="25">
        <f t="shared" ref="J15" si="1">H15*I15</f>
        <v>0</v>
      </c>
      <c r="K15" s="26">
        <f t="shared" ref="K15" si="2">ROUNDDOWN(G15+J15,0)</f>
        <v>0</v>
      </c>
    </row>
    <row r="16" spans="1:11">
      <c r="A16" s="34">
        <v>3</v>
      </c>
      <c r="B16" s="19" t="s">
        <v>29</v>
      </c>
      <c r="C16" s="45" t="s">
        <v>28</v>
      </c>
      <c r="D16" s="45"/>
      <c r="E16" s="20">
        <v>480</v>
      </c>
      <c r="F16" s="21"/>
      <c r="G16" s="22">
        <f t="shared" ref="G16:G49" si="3">E16*F16</f>
        <v>0</v>
      </c>
      <c r="H16" s="23">
        <v>98464</v>
      </c>
      <c r="I16" s="24"/>
      <c r="J16" s="25">
        <f t="shared" ref="J16:J53" si="4">H16*I16</f>
        <v>0</v>
      </c>
      <c r="K16" s="26">
        <f t="shared" ref="K16:K49" si="5">ROUNDDOWN(G16+J16,0)</f>
        <v>0</v>
      </c>
    </row>
    <row r="17" spans="1:11">
      <c r="A17" s="34">
        <v>4</v>
      </c>
      <c r="B17" s="19" t="s">
        <v>30</v>
      </c>
      <c r="C17" s="45" t="s">
        <v>28</v>
      </c>
      <c r="D17" s="45"/>
      <c r="E17" s="20">
        <v>411</v>
      </c>
      <c r="F17" s="21"/>
      <c r="G17" s="22">
        <f t="shared" si="3"/>
        <v>0</v>
      </c>
      <c r="H17" s="23">
        <v>66792</v>
      </c>
      <c r="I17" s="24"/>
      <c r="J17" s="25">
        <f t="shared" si="4"/>
        <v>0</v>
      </c>
      <c r="K17" s="26">
        <f t="shared" si="5"/>
        <v>0</v>
      </c>
    </row>
    <row r="18" spans="1:11">
      <c r="A18" s="34">
        <v>5</v>
      </c>
      <c r="B18" s="19" t="s">
        <v>31</v>
      </c>
      <c r="C18" s="45" t="s">
        <v>28</v>
      </c>
      <c r="D18" s="45"/>
      <c r="E18" s="20">
        <v>1570</v>
      </c>
      <c r="F18" s="21"/>
      <c r="G18" s="22">
        <f t="shared" si="3"/>
        <v>0</v>
      </c>
      <c r="H18" s="23">
        <v>109720</v>
      </c>
      <c r="I18" s="24"/>
      <c r="J18" s="25">
        <f t="shared" si="4"/>
        <v>0</v>
      </c>
      <c r="K18" s="26">
        <f t="shared" si="5"/>
        <v>0</v>
      </c>
    </row>
    <row r="19" spans="1:11">
      <c r="A19" s="34">
        <v>6</v>
      </c>
      <c r="B19" s="19" t="s">
        <v>80</v>
      </c>
      <c r="C19" s="45" t="s">
        <v>28</v>
      </c>
      <c r="D19" s="45"/>
      <c r="E19" s="20">
        <v>417</v>
      </c>
      <c r="F19" s="21"/>
      <c r="G19" s="22">
        <f t="shared" si="3"/>
        <v>0</v>
      </c>
      <c r="H19" s="23">
        <v>92510</v>
      </c>
      <c r="I19" s="24"/>
      <c r="J19" s="25">
        <f t="shared" si="4"/>
        <v>0</v>
      </c>
      <c r="K19" s="26">
        <f t="shared" si="5"/>
        <v>0</v>
      </c>
    </row>
    <row r="20" spans="1:11">
      <c r="A20" s="34">
        <v>7</v>
      </c>
      <c r="B20" s="19" t="s">
        <v>32</v>
      </c>
      <c r="C20" s="45" t="s">
        <v>28</v>
      </c>
      <c r="D20" s="45"/>
      <c r="E20" s="20">
        <v>177</v>
      </c>
      <c r="F20" s="21"/>
      <c r="G20" s="22">
        <f t="shared" si="3"/>
        <v>0</v>
      </c>
      <c r="H20" s="23">
        <v>43439</v>
      </c>
      <c r="I20" s="24"/>
      <c r="J20" s="25">
        <f t="shared" si="4"/>
        <v>0</v>
      </c>
      <c r="K20" s="26">
        <f t="shared" si="5"/>
        <v>0</v>
      </c>
    </row>
    <row r="21" spans="1:11">
      <c r="A21" s="34">
        <v>8</v>
      </c>
      <c r="B21" s="19" t="s">
        <v>33</v>
      </c>
      <c r="C21" s="45" t="s">
        <v>28</v>
      </c>
      <c r="D21" s="45"/>
      <c r="E21" s="20">
        <v>348</v>
      </c>
      <c r="F21" s="21"/>
      <c r="G21" s="22">
        <f t="shared" si="3"/>
        <v>0</v>
      </c>
      <c r="H21" s="23">
        <v>56481</v>
      </c>
      <c r="I21" s="24"/>
      <c r="J21" s="25">
        <f t="shared" si="4"/>
        <v>0</v>
      </c>
      <c r="K21" s="26">
        <f t="shared" si="5"/>
        <v>0</v>
      </c>
    </row>
    <row r="22" spans="1:11">
      <c r="A22" s="34">
        <v>9</v>
      </c>
      <c r="B22" s="19" t="s">
        <v>34</v>
      </c>
      <c r="C22" s="45" t="s">
        <v>28</v>
      </c>
      <c r="D22" s="45"/>
      <c r="E22" s="20">
        <v>800</v>
      </c>
      <c r="F22" s="21"/>
      <c r="G22" s="22">
        <f t="shared" si="3"/>
        <v>0</v>
      </c>
      <c r="H22" s="23">
        <v>162469</v>
      </c>
      <c r="I22" s="24"/>
      <c r="J22" s="25">
        <f t="shared" si="4"/>
        <v>0</v>
      </c>
      <c r="K22" s="26">
        <f t="shared" si="5"/>
        <v>0</v>
      </c>
    </row>
    <row r="23" spans="1:11">
      <c r="A23" s="34">
        <v>10</v>
      </c>
      <c r="B23" s="19" t="s">
        <v>35</v>
      </c>
      <c r="C23" s="45" t="s">
        <v>28</v>
      </c>
      <c r="D23" s="45"/>
      <c r="E23" s="20">
        <v>687</v>
      </c>
      <c r="F23" s="21"/>
      <c r="G23" s="22">
        <f t="shared" si="3"/>
        <v>0</v>
      </c>
      <c r="H23" s="23">
        <v>140707</v>
      </c>
      <c r="I23" s="24"/>
      <c r="J23" s="25">
        <f t="shared" si="4"/>
        <v>0</v>
      </c>
      <c r="K23" s="26">
        <f t="shared" si="5"/>
        <v>0</v>
      </c>
    </row>
    <row r="24" spans="1:11">
      <c r="A24" s="34">
        <v>11</v>
      </c>
      <c r="B24" s="19" t="s">
        <v>36</v>
      </c>
      <c r="C24" s="45" t="s">
        <v>28</v>
      </c>
      <c r="D24" s="45"/>
      <c r="E24" s="20">
        <v>423</v>
      </c>
      <c r="F24" s="21"/>
      <c r="G24" s="22">
        <f t="shared" si="3"/>
        <v>0</v>
      </c>
      <c r="H24" s="23">
        <v>67861</v>
      </c>
      <c r="I24" s="24"/>
      <c r="J24" s="25">
        <f t="shared" si="4"/>
        <v>0</v>
      </c>
      <c r="K24" s="26">
        <f t="shared" si="5"/>
        <v>0</v>
      </c>
    </row>
    <row r="25" spans="1:11">
      <c r="A25" s="34">
        <v>12</v>
      </c>
      <c r="B25" s="33" t="s">
        <v>37</v>
      </c>
      <c r="C25" s="45" t="s">
        <v>28</v>
      </c>
      <c r="D25" s="45"/>
      <c r="E25" s="20">
        <v>294</v>
      </c>
      <c r="F25" s="21"/>
      <c r="G25" s="22">
        <f t="shared" si="3"/>
        <v>0</v>
      </c>
      <c r="H25" s="23">
        <v>51497</v>
      </c>
      <c r="I25" s="24"/>
      <c r="J25" s="25">
        <f t="shared" si="4"/>
        <v>0</v>
      </c>
      <c r="K25" s="26">
        <f t="shared" si="5"/>
        <v>0</v>
      </c>
    </row>
    <row r="26" spans="1:11">
      <c r="A26" s="34">
        <v>13</v>
      </c>
      <c r="B26" s="33" t="s">
        <v>39</v>
      </c>
      <c r="C26" s="45" t="s">
        <v>28</v>
      </c>
      <c r="D26" s="45"/>
      <c r="E26" s="20">
        <v>366</v>
      </c>
      <c r="F26" s="21"/>
      <c r="G26" s="22">
        <f t="shared" si="3"/>
        <v>0</v>
      </c>
      <c r="H26" s="23">
        <v>82676</v>
      </c>
      <c r="I26" s="24"/>
      <c r="J26" s="25">
        <f t="shared" si="4"/>
        <v>0</v>
      </c>
      <c r="K26" s="26">
        <f t="shared" si="5"/>
        <v>0</v>
      </c>
    </row>
    <row r="27" spans="1:11">
      <c r="A27" s="34">
        <v>14</v>
      </c>
      <c r="B27" s="33" t="s">
        <v>40</v>
      </c>
      <c r="C27" s="45" t="s">
        <v>28</v>
      </c>
      <c r="D27" s="45"/>
      <c r="E27" s="20">
        <v>370</v>
      </c>
      <c r="F27" s="21"/>
      <c r="G27" s="22">
        <f t="shared" si="3"/>
        <v>0</v>
      </c>
      <c r="H27" s="23">
        <v>59978</v>
      </c>
      <c r="I27" s="24"/>
      <c r="J27" s="25">
        <f t="shared" si="4"/>
        <v>0</v>
      </c>
      <c r="K27" s="26">
        <f t="shared" si="5"/>
        <v>0</v>
      </c>
    </row>
    <row r="28" spans="1:11">
      <c r="A28" s="34">
        <v>15</v>
      </c>
      <c r="B28" s="33" t="s">
        <v>41</v>
      </c>
      <c r="C28" s="45" t="s">
        <v>28</v>
      </c>
      <c r="D28" s="45"/>
      <c r="E28" s="20">
        <v>1233</v>
      </c>
      <c r="F28" s="21"/>
      <c r="G28" s="22">
        <f t="shared" si="3"/>
        <v>0</v>
      </c>
      <c r="H28" s="23">
        <v>248360</v>
      </c>
      <c r="I28" s="24"/>
      <c r="J28" s="25">
        <f t="shared" si="4"/>
        <v>0</v>
      </c>
      <c r="K28" s="26">
        <f t="shared" si="5"/>
        <v>0</v>
      </c>
    </row>
    <row r="29" spans="1:11">
      <c r="A29" s="34">
        <v>16</v>
      </c>
      <c r="B29" s="33" t="s">
        <v>42</v>
      </c>
      <c r="C29" s="45" t="s">
        <v>28</v>
      </c>
      <c r="D29" s="45"/>
      <c r="E29" s="20">
        <v>869</v>
      </c>
      <c r="F29" s="21"/>
      <c r="G29" s="22">
        <f t="shared" si="3"/>
        <v>0</v>
      </c>
      <c r="H29" s="23">
        <v>153765</v>
      </c>
      <c r="I29" s="24"/>
      <c r="J29" s="25">
        <f t="shared" si="4"/>
        <v>0</v>
      </c>
      <c r="K29" s="26">
        <f t="shared" si="5"/>
        <v>0</v>
      </c>
    </row>
    <row r="30" spans="1:11">
      <c r="A30" s="34">
        <v>17</v>
      </c>
      <c r="B30" s="19" t="s">
        <v>43</v>
      </c>
      <c r="C30" s="45" t="s">
        <v>28</v>
      </c>
      <c r="D30" s="45"/>
      <c r="E30" s="20">
        <v>447</v>
      </c>
      <c r="F30" s="21"/>
      <c r="G30" s="22">
        <f t="shared" si="3"/>
        <v>0</v>
      </c>
      <c r="H30" s="23">
        <v>70000</v>
      </c>
      <c r="I30" s="24"/>
      <c r="J30" s="25">
        <f t="shared" si="4"/>
        <v>0</v>
      </c>
      <c r="K30" s="26">
        <f t="shared" si="5"/>
        <v>0</v>
      </c>
    </row>
    <row r="31" spans="1:11">
      <c r="A31" s="34">
        <v>18</v>
      </c>
      <c r="B31" s="19" t="s">
        <v>44</v>
      </c>
      <c r="C31" s="45" t="s">
        <v>28</v>
      </c>
      <c r="D31" s="45"/>
      <c r="E31" s="20">
        <v>918</v>
      </c>
      <c r="F31" s="21"/>
      <c r="G31" s="22">
        <f t="shared" si="3"/>
        <v>0</v>
      </c>
      <c r="H31" s="23">
        <v>182800</v>
      </c>
      <c r="I31" s="24"/>
      <c r="J31" s="25">
        <f t="shared" si="4"/>
        <v>0</v>
      </c>
      <c r="K31" s="26">
        <f t="shared" si="5"/>
        <v>0</v>
      </c>
    </row>
    <row r="32" spans="1:11">
      <c r="A32" s="34">
        <v>19</v>
      </c>
      <c r="B32" s="19" t="s">
        <v>45</v>
      </c>
      <c r="C32" s="45" t="s">
        <v>28</v>
      </c>
      <c r="D32" s="45"/>
      <c r="E32" s="20">
        <v>1371</v>
      </c>
      <c r="F32" s="21"/>
      <c r="G32" s="22">
        <f t="shared" si="3"/>
        <v>0</v>
      </c>
      <c r="H32" s="23">
        <v>228645</v>
      </c>
      <c r="I32" s="24"/>
      <c r="J32" s="25">
        <f t="shared" si="4"/>
        <v>0</v>
      </c>
      <c r="K32" s="26">
        <f t="shared" si="5"/>
        <v>0</v>
      </c>
    </row>
    <row r="33" spans="1:11">
      <c r="A33" s="34">
        <v>20</v>
      </c>
      <c r="B33" s="19" t="s">
        <v>46</v>
      </c>
      <c r="C33" s="45" t="s">
        <v>28</v>
      </c>
      <c r="D33" s="45"/>
      <c r="E33" s="20">
        <v>1112</v>
      </c>
      <c r="F33" s="21"/>
      <c r="G33" s="22">
        <f t="shared" si="3"/>
        <v>0</v>
      </c>
      <c r="H33" s="23">
        <v>190003</v>
      </c>
      <c r="I33" s="24"/>
      <c r="J33" s="25">
        <f t="shared" si="4"/>
        <v>0</v>
      </c>
      <c r="K33" s="26">
        <f t="shared" si="5"/>
        <v>0</v>
      </c>
    </row>
    <row r="34" spans="1:11">
      <c r="A34" s="34">
        <v>21</v>
      </c>
      <c r="B34" s="19" t="s">
        <v>47</v>
      </c>
      <c r="C34" s="45" t="s">
        <v>28</v>
      </c>
      <c r="D34" s="45"/>
      <c r="E34" s="20">
        <v>465</v>
      </c>
      <c r="F34" s="21"/>
      <c r="G34" s="22">
        <f t="shared" si="3"/>
        <v>0</v>
      </c>
      <c r="H34" s="23">
        <v>84858</v>
      </c>
      <c r="I34" s="24"/>
      <c r="J34" s="25">
        <f t="shared" si="4"/>
        <v>0</v>
      </c>
      <c r="K34" s="26">
        <f t="shared" si="5"/>
        <v>0</v>
      </c>
    </row>
    <row r="35" spans="1:11">
      <c r="A35" s="34">
        <v>22</v>
      </c>
      <c r="B35" s="19" t="s">
        <v>48</v>
      </c>
      <c r="C35" s="45" t="s">
        <v>28</v>
      </c>
      <c r="D35" s="45"/>
      <c r="E35" s="20">
        <v>1040</v>
      </c>
      <c r="F35" s="21"/>
      <c r="G35" s="22">
        <f t="shared" si="3"/>
        <v>0</v>
      </c>
      <c r="H35" s="23">
        <v>173409</v>
      </c>
      <c r="I35" s="24"/>
      <c r="J35" s="25">
        <f t="shared" si="4"/>
        <v>0</v>
      </c>
      <c r="K35" s="26">
        <f t="shared" si="5"/>
        <v>0</v>
      </c>
    </row>
    <row r="36" spans="1:11">
      <c r="A36" s="34">
        <v>23</v>
      </c>
      <c r="B36" s="19" t="s">
        <v>49</v>
      </c>
      <c r="C36" s="45" t="s">
        <v>28</v>
      </c>
      <c r="D36" s="45"/>
      <c r="E36" s="20">
        <v>555</v>
      </c>
      <c r="F36" s="21"/>
      <c r="G36" s="22">
        <f t="shared" si="3"/>
        <v>0</v>
      </c>
      <c r="H36" s="23">
        <v>104555</v>
      </c>
      <c r="I36" s="24"/>
      <c r="J36" s="25">
        <f t="shared" si="4"/>
        <v>0</v>
      </c>
      <c r="K36" s="26">
        <f t="shared" si="5"/>
        <v>0</v>
      </c>
    </row>
    <row r="37" spans="1:11">
      <c r="A37" s="34">
        <v>24</v>
      </c>
      <c r="B37" s="19" t="s">
        <v>50</v>
      </c>
      <c r="C37" s="45" t="s">
        <v>28</v>
      </c>
      <c r="D37" s="45"/>
      <c r="E37" s="20">
        <v>281</v>
      </c>
      <c r="F37" s="21"/>
      <c r="G37" s="22">
        <f t="shared" si="3"/>
        <v>0</v>
      </c>
      <c r="H37" s="23">
        <v>28344</v>
      </c>
      <c r="I37" s="24"/>
      <c r="J37" s="25">
        <f>H37*I37</f>
        <v>0</v>
      </c>
      <c r="K37" s="26">
        <f>ROUNDDOWN(G37+J37,0)</f>
        <v>0</v>
      </c>
    </row>
    <row r="38" spans="1:11">
      <c r="A38" s="34">
        <v>25</v>
      </c>
      <c r="B38" s="19" t="s">
        <v>78</v>
      </c>
      <c r="C38" s="45" t="s">
        <v>28</v>
      </c>
      <c r="D38" s="45"/>
      <c r="E38" s="20">
        <v>211</v>
      </c>
      <c r="F38" s="21"/>
      <c r="G38" s="22">
        <f t="shared" si="3"/>
        <v>0</v>
      </c>
      <c r="H38" s="23">
        <v>22528</v>
      </c>
      <c r="I38" s="24"/>
      <c r="J38" s="25">
        <f t="shared" si="4"/>
        <v>0</v>
      </c>
      <c r="K38" s="26">
        <f t="shared" si="5"/>
        <v>0</v>
      </c>
    </row>
    <row r="39" spans="1:11">
      <c r="A39" s="34">
        <v>26</v>
      </c>
      <c r="B39" s="33" t="s">
        <v>38</v>
      </c>
      <c r="C39" s="45" t="s">
        <v>28</v>
      </c>
      <c r="D39" s="45"/>
      <c r="E39" s="20">
        <v>169</v>
      </c>
      <c r="F39" s="21"/>
      <c r="G39" s="22">
        <f>E39*F39</f>
        <v>0</v>
      </c>
      <c r="H39" s="23">
        <v>14434</v>
      </c>
      <c r="I39" s="24"/>
      <c r="J39" s="25">
        <f>H39*I39</f>
        <v>0</v>
      </c>
      <c r="K39" s="26">
        <f>ROUNDDOWN(G39+J39,0)</f>
        <v>0</v>
      </c>
    </row>
    <row r="40" spans="1:11">
      <c r="A40" s="34">
        <v>27</v>
      </c>
      <c r="B40" s="33" t="s">
        <v>77</v>
      </c>
      <c r="C40" s="45" t="s">
        <v>28</v>
      </c>
      <c r="D40" s="45"/>
      <c r="E40" s="20">
        <v>159</v>
      </c>
      <c r="F40" s="21"/>
      <c r="G40" s="22">
        <f>E40*F40</f>
        <v>0</v>
      </c>
      <c r="H40" s="23">
        <v>14811</v>
      </c>
      <c r="I40" s="24"/>
      <c r="J40" s="25">
        <f>H40*I40</f>
        <v>0</v>
      </c>
      <c r="K40" s="26">
        <f>ROUNDDOWN(G40+J40,0)</f>
        <v>0</v>
      </c>
    </row>
    <row r="41" spans="1:11">
      <c r="A41" s="34">
        <v>28</v>
      </c>
      <c r="B41" s="33" t="s">
        <v>81</v>
      </c>
      <c r="C41" s="45" t="s">
        <v>28</v>
      </c>
      <c r="D41" s="45"/>
      <c r="E41" s="20">
        <v>130</v>
      </c>
      <c r="F41" s="21"/>
      <c r="G41" s="22">
        <f>E41*F41</f>
        <v>0</v>
      </c>
      <c r="H41" s="23">
        <v>12307</v>
      </c>
      <c r="I41" s="24"/>
      <c r="J41" s="25">
        <f>H41*I41</f>
        <v>0</v>
      </c>
      <c r="K41" s="26">
        <f>ROUNDDOWN(G41+J41,0)</f>
        <v>0</v>
      </c>
    </row>
    <row r="42" spans="1:11">
      <c r="A42" s="34">
        <v>29</v>
      </c>
      <c r="B42" s="19" t="s">
        <v>79</v>
      </c>
      <c r="C42" s="45" t="s">
        <v>28</v>
      </c>
      <c r="D42" s="45"/>
      <c r="E42" s="20">
        <v>2907</v>
      </c>
      <c r="F42" s="21"/>
      <c r="G42" s="22">
        <f t="shared" si="3"/>
        <v>0</v>
      </c>
      <c r="H42" s="23">
        <v>343464</v>
      </c>
      <c r="I42" s="24"/>
      <c r="J42" s="25">
        <f t="shared" si="4"/>
        <v>0</v>
      </c>
      <c r="K42" s="26">
        <f t="shared" si="5"/>
        <v>0</v>
      </c>
    </row>
    <row r="43" spans="1:11">
      <c r="A43" s="34">
        <v>30</v>
      </c>
      <c r="B43" s="19" t="s">
        <v>51</v>
      </c>
      <c r="C43" s="45" t="s">
        <v>28</v>
      </c>
      <c r="D43" s="45"/>
      <c r="E43" s="20">
        <v>701</v>
      </c>
      <c r="F43" s="21"/>
      <c r="G43" s="22">
        <f t="shared" si="3"/>
        <v>0</v>
      </c>
      <c r="H43" s="23">
        <v>165998</v>
      </c>
      <c r="I43" s="24"/>
      <c r="J43" s="25">
        <f t="shared" si="4"/>
        <v>0</v>
      </c>
      <c r="K43" s="26">
        <f t="shared" si="5"/>
        <v>0</v>
      </c>
    </row>
    <row r="44" spans="1:11">
      <c r="A44" s="18">
        <v>31</v>
      </c>
      <c r="B44" s="19" t="s">
        <v>52</v>
      </c>
      <c r="C44" s="45" t="s">
        <v>28</v>
      </c>
      <c r="D44" s="45"/>
      <c r="E44" s="20">
        <v>1512</v>
      </c>
      <c r="F44" s="21"/>
      <c r="G44" s="22">
        <f t="shared" si="3"/>
        <v>0</v>
      </c>
      <c r="H44" s="23">
        <v>343042</v>
      </c>
      <c r="I44" s="24"/>
      <c r="J44" s="25">
        <f t="shared" si="4"/>
        <v>0</v>
      </c>
      <c r="K44" s="26">
        <f t="shared" si="5"/>
        <v>0</v>
      </c>
    </row>
    <row r="45" spans="1:11">
      <c r="A45" s="46">
        <v>32</v>
      </c>
      <c r="B45" s="47" t="s">
        <v>53</v>
      </c>
      <c r="C45" s="47" t="s">
        <v>54</v>
      </c>
      <c r="D45" s="27" t="s">
        <v>55</v>
      </c>
      <c r="E45" s="48">
        <v>1181</v>
      </c>
      <c r="F45" s="50"/>
      <c r="G45" s="55">
        <f t="shared" si="3"/>
        <v>0</v>
      </c>
      <c r="H45" s="29">
        <v>360750</v>
      </c>
      <c r="I45" s="24"/>
      <c r="J45" s="25">
        <f>H45*I45</f>
        <v>0</v>
      </c>
      <c r="K45" s="53">
        <f>ROUNDDOWN(G45+J45+J46,0)</f>
        <v>0</v>
      </c>
    </row>
    <row r="46" spans="1:11">
      <c r="A46" s="46"/>
      <c r="B46" s="47"/>
      <c r="C46" s="47"/>
      <c r="D46" s="27" t="s">
        <v>56</v>
      </c>
      <c r="E46" s="49"/>
      <c r="F46" s="51"/>
      <c r="G46" s="56">
        <f t="shared" si="3"/>
        <v>0</v>
      </c>
      <c r="H46" s="29">
        <v>186342</v>
      </c>
      <c r="I46" s="24"/>
      <c r="J46" s="25">
        <f>H46*I46</f>
        <v>0</v>
      </c>
      <c r="K46" s="54"/>
    </row>
    <row r="47" spans="1:11">
      <c r="A47" s="46">
        <v>33</v>
      </c>
      <c r="B47" s="45" t="s">
        <v>57</v>
      </c>
      <c r="C47" s="45" t="s">
        <v>54</v>
      </c>
      <c r="D47" s="27" t="s">
        <v>55</v>
      </c>
      <c r="E47" s="48">
        <v>514</v>
      </c>
      <c r="F47" s="50"/>
      <c r="G47" s="55">
        <f t="shared" si="3"/>
        <v>0</v>
      </c>
      <c r="H47" s="29">
        <v>116435</v>
      </c>
      <c r="I47" s="24"/>
      <c r="J47" s="25">
        <f>H47*I47</f>
        <v>0</v>
      </c>
      <c r="K47" s="53">
        <f>ROUNDDOWN(G47+J47+J48,0)</f>
        <v>0</v>
      </c>
    </row>
    <row r="48" spans="1:11">
      <c r="A48" s="46"/>
      <c r="B48" s="45"/>
      <c r="C48" s="45"/>
      <c r="D48" s="27" t="s">
        <v>56</v>
      </c>
      <c r="E48" s="49"/>
      <c r="F48" s="51"/>
      <c r="G48" s="56">
        <f t="shared" si="3"/>
        <v>0</v>
      </c>
      <c r="H48" s="29">
        <v>57925</v>
      </c>
      <c r="I48" s="24"/>
      <c r="J48" s="25">
        <f>H48*I48</f>
        <v>0</v>
      </c>
      <c r="K48" s="54"/>
    </row>
    <row r="49" spans="1:11">
      <c r="A49" s="28">
        <v>34</v>
      </c>
      <c r="B49" s="19" t="s">
        <v>58</v>
      </c>
      <c r="C49" s="45" t="s">
        <v>59</v>
      </c>
      <c r="D49" s="45"/>
      <c r="E49" s="29">
        <v>648</v>
      </c>
      <c r="F49" s="21"/>
      <c r="G49" s="22">
        <f t="shared" si="3"/>
        <v>0</v>
      </c>
      <c r="H49" s="29">
        <v>158595</v>
      </c>
      <c r="I49" s="24"/>
      <c r="J49" s="25">
        <f t="shared" si="4"/>
        <v>0</v>
      </c>
      <c r="K49" s="26">
        <f t="shared" si="5"/>
        <v>0</v>
      </c>
    </row>
    <row r="50" spans="1:11">
      <c r="A50" s="28">
        <v>35</v>
      </c>
      <c r="B50" s="19" t="s">
        <v>60</v>
      </c>
      <c r="C50" s="45" t="s">
        <v>59</v>
      </c>
      <c r="D50" s="45"/>
      <c r="E50" s="29">
        <v>712</v>
      </c>
      <c r="F50" s="21"/>
      <c r="G50" s="22">
        <f>E50*F50</f>
        <v>0</v>
      </c>
      <c r="H50" s="29">
        <v>180595</v>
      </c>
      <c r="I50" s="24"/>
      <c r="J50" s="25">
        <f>H50*I50</f>
        <v>0</v>
      </c>
      <c r="K50" s="26">
        <f>ROUNDDOWN(G50+J50,0)</f>
        <v>0</v>
      </c>
    </row>
    <row r="51" spans="1:11">
      <c r="A51" s="28">
        <v>36</v>
      </c>
      <c r="B51" s="19" t="s">
        <v>61</v>
      </c>
      <c r="C51" s="45" t="s">
        <v>59</v>
      </c>
      <c r="D51" s="45"/>
      <c r="E51" s="29">
        <v>489</v>
      </c>
      <c r="F51" s="21"/>
      <c r="G51" s="22">
        <f>E51*F51</f>
        <v>0</v>
      </c>
      <c r="H51" s="29">
        <v>135890</v>
      </c>
      <c r="I51" s="24"/>
      <c r="J51" s="25">
        <f>H51*I51</f>
        <v>0</v>
      </c>
      <c r="K51" s="26">
        <f>ROUNDDOWN(G51+J51,0)</f>
        <v>0</v>
      </c>
    </row>
    <row r="52" spans="1:11">
      <c r="A52" s="46">
        <v>37</v>
      </c>
      <c r="B52" s="47" t="s">
        <v>73</v>
      </c>
      <c r="C52" s="47" t="s">
        <v>62</v>
      </c>
      <c r="D52" s="27" t="s">
        <v>63</v>
      </c>
      <c r="E52" s="48">
        <v>688</v>
      </c>
      <c r="F52" s="50"/>
      <c r="G52" s="55">
        <f>E52*F52</f>
        <v>0</v>
      </c>
      <c r="H52" s="29">
        <v>116126</v>
      </c>
      <c r="I52" s="24"/>
      <c r="J52" s="25">
        <f t="shared" si="4"/>
        <v>0</v>
      </c>
      <c r="K52" s="53">
        <f>ROUNDDOWN(G52+J52+J53,0)</f>
        <v>0</v>
      </c>
    </row>
    <row r="53" spans="1:11">
      <c r="A53" s="46"/>
      <c r="B53" s="47"/>
      <c r="C53" s="47"/>
      <c r="D53" s="27" t="s">
        <v>64</v>
      </c>
      <c r="E53" s="49"/>
      <c r="F53" s="51"/>
      <c r="G53" s="56">
        <f>E53*F53</f>
        <v>0</v>
      </c>
      <c r="H53" s="29">
        <v>103668</v>
      </c>
      <c r="I53" s="24"/>
      <c r="J53" s="25">
        <f>H53*I53</f>
        <v>0</v>
      </c>
      <c r="K53" s="54"/>
    </row>
    <row r="54" spans="1:11" ht="22.5" customHeight="1" thickBot="1">
      <c r="A54" s="52" t="s">
        <v>9</v>
      </c>
      <c r="B54" s="52"/>
      <c r="C54" s="52"/>
      <c r="D54" s="52"/>
      <c r="E54" s="30">
        <f>SUM(E14:E53)</f>
        <v>31612</v>
      </c>
      <c r="F54" s="31"/>
      <c r="G54" s="22">
        <f>SUM(G14:G53)</f>
        <v>0</v>
      </c>
      <c r="H54" s="30">
        <f>SUM(H14:H53)</f>
        <v>5901019</v>
      </c>
      <c r="I54" s="31"/>
      <c r="J54" s="25">
        <f>SUM(J14:J53)</f>
        <v>0</v>
      </c>
      <c r="K54" s="32">
        <f>SUM(K14:K53)</f>
        <v>0</v>
      </c>
    </row>
    <row r="55" spans="1:11">
      <c r="A55" s="2" t="s">
        <v>67</v>
      </c>
      <c r="B55" s="2"/>
      <c r="C55" s="2"/>
      <c r="D55" s="2"/>
      <c r="E55" s="2"/>
      <c r="F55" s="2" t="s">
        <v>75</v>
      </c>
      <c r="G55" s="2"/>
      <c r="H55" s="2"/>
      <c r="I55" s="2"/>
      <c r="J55" s="2"/>
      <c r="K55" s="2"/>
    </row>
    <row r="56" spans="1:11">
      <c r="A56" s="1" t="s">
        <v>74</v>
      </c>
      <c r="B56" s="2"/>
      <c r="C56" s="2"/>
      <c r="D56" s="2"/>
      <c r="E56" s="2"/>
      <c r="F56" s="2" t="s">
        <v>82</v>
      </c>
      <c r="G56" s="2"/>
      <c r="H56" s="2"/>
      <c r="I56" s="2"/>
      <c r="J56" s="2"/>
      <c r="K56" s="2"/>
    </row>
    <row r="57" spans="1:11">
      <c r="A57" s="2" t="s">
        <v>72</v>
      </c>
      <c r="B57" s="2"/>
      <c r="C57" s="2"/>
      <c r="D57" s="2"/>
      <c r="E57" s="2"/>
      <c r="F57" s="2"/>
      <c r="G57" s="2"/>
      <c r="H57" s="2"/>
      <c r="I57" s="2"/>
      <c r="J57" s="2"/>
      <c r="K57" s="2"/>
    </row>
    <row r="61" spans="1:11" s="3" customFormat="1">
      <c r="B61" s="1"/>
      <c r="C61" s="1"/>
      <c r="D61" s="1"/>
      <c r="E61" s="2"/>
      <c r="K61" s="1"/>
    </row>
    <row r="62" spans="1:11" s="3" customFormat="1">
      <c r="B62" s="1"/>
      <c r="C62" s="1"/>
      <c r="D62" s="1"/>
      <c r="E62" s="2"/>
      <c r="K62" s="1"/>
    </row>
    <row r="63" spans="1:11" s="3" customFormat="1">
      <c r="B63" s="1"/>
      <c r="C63" s="1"/>
      <c r="D63" s="1"/>
      <c r="E63" s="2"/>
      <c r="K63" s="1"/>
    </row>
    <row r="64" spans="1:11" s="3" customFormat="1">
      <c r="B64" s="1"/>
      <c r="C64" s="1"/>
      <c r="D64" s="1"/>
      <c r="E64" s="2"/>
      <c r="K64" s="1"/>
    </row>
    <row r="65" spans="2:11" s="3" customFormat="1">
      <c r="B65" s="1"/>
      <c r="C65" s="1"/>
      <c r="D65" s="1"/>
      <c r="E65" s="2"/>
      <c r="K65" s="1"/>
    </row>
  </sheetData>
  <mergeCells count="65">
    <mergeCell ref="K45:K46"/>
    <mergeCell ref="K47:K48"/>
    <mergeCell ref="K52:K53"/>
    <mergeCell ref="E52:E53"/>
    <mergeCell ref="F52:F53"/>
    <mergeCell ref="G52:G53"/>
    <mergeCell ref="E45:E46"/>
    <mergeCell ref="F45:F46"/>
    <mergeCell ref="G45:G46"/>
    <mergeCell ref="G47:G48"/>
    <mergeCell ref="A54:D54"/>
    <mergeCell ref="C49:D49"/>
    <mergeCell ref="C50:D50"/>
    <mergeCell ref="C51:D51"/>
    <mergeCell ref="A52:A53"/>
    <mergeCell ref="B52:B53"/>
    <mergeCell ref="C52:C53"/>
    <mergeCell ref="A47:A48"/>
    <mergeCell ref="B47:B48"/>
    <mergeCell ref="C47:C48"/>
    <mergeCell ref="E47:E48"/>
    <mergeCell ref="F47:F48"/>
    <mergeCell ref="C42:D42"/>
    <mergeCell ref="C43:D43"/>
    <mergeCell ref="C44:D44"/>
    <mergeCell ref="A45:A46"/>
    <mergeCell ref="B45:B46"/>
    <mergeCell ref="C45:C46"/>
    <mergeCell ref="C40:D40"/>
    <mergeCell ref="C27:D27"/>
    <mergeCell ref="C41:D41"/>
    <mergeCell ref="C28:D28"/>
    <mergeCell ref="C29:D29"/>
    <mergeCell ref="C30:D30"/>
    <mergeCell ref="C31:D31"/>
    <mergeCell ref="C32:D32"/>
    <mergeCell ref="C33:D33"/>
    <mergeCell ref="C34:D34"/>
    <mergeCell ref="C35:D35"/>
    <mergeCell ref="C36:D36"/>
    <mergeCell ref="C37:D37"/>
    <mergeCell ref="C38:D38"/>
    <mergeCell ref="C23:D23"/>
    <mergeCell ref="C24:D24"/>
    <mergeCell ref="C25:D25"/>
    <mergeCell ref="C39:D39"/>
    <mergeCell ref="C26:D26"/>
    <mergeCell ref="C20:D20"/>
    <mergeCell ref="C21:D21"/>
    <mergeCell ref="C22:D22"/>
    <mergeCell ref="C14:D14"/>
    <mergeCell ref="C16:D16"/>
    <mergeCell ref="C17:D17"/>
    <mergeCell ref="C18:D18"/>
    <mergeCell ref="C19:D19"/>
    <mergeCell ref="C15:D15"/>
    <mergeCell ref="B1:K1"/>
    <mergeCell ref="C5:D5"/>
    <mergeCell ref="C7:D7"/>
    <mergeCell ref="A10:A13"/>
    <mergeCell ref="B10:B13"/>
    <mergeCell ref="C10:D13"/>
    <mergeCell ref="E10:G10"/>
    <mergeCell ref="H10:J10"/>
    <mergeCell ref="K10:K11"/>
  </mergeCells>
  <phoneticPr fontId="2"/>
  <printOptions horizontalCentered="1" verticalCentered="1"/>
  <pageMargins left="0.78740157480314965" right="0.78740157480314965" top="0.39370078740157483" bottom="0.39370078740157483" header="0.39370078740157483" footer="0.31496062992125984"/>
  <pageSetup paperSize="9" scale="68" orientation="landscape" r:id="rId1"/>
  <headerFooter scaleWithDoc="0" alignWithMargins="0">
    <oddHeader>&amp;R&amp;"ＭＳ ゴシック,太字"&amp;12【別紙２】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2020-01-10T01:57:44Z</dcterms:created>
  <dcterms:modified xsi:type="dcterms:W3CDTF">2021-10-27T00:51:21Z</dcterms:modified>
</cp:coreProperties>
</file>